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24226"/>
  <xr:revisionPtr revIDLastSave="0" documentId="8_{F4F6AE2C-2383-4C70-992B-21009FD9EEFE}" xr6:coauthVersionLast="47" xr6:coauthVersionMax="47" xr10:uidLastSave="{00000000-0000-0000-0000-000000000000}"/>
  <bookViews>
    <workbookView xWindow="-120" yWindow="-120" windowWidth="20730" windowHeight="11160" firstSheet="5" activeTab="5" xr2:uid="{00000000-000D-0000-FFFF-FFFF00000000}"/>
  </bookViews>
  <sheets>
    <sheet name="Intro" sheetId="36" r:id="rId1"/>
    <sheet name="Signature Page" sheetId="37" r:id="rId2"/>
    <sheet name="Revision Summary" sheetId="38" r:id="rId3"/>
    <sheet name="Vision of Learning" sheetId="12" r:id="rId4"/>
    <sheet name="Literacy_Reading" sheetId="29" r:id="rId5"/>
    <sheet name="Math" sheetId="30" r:id="rId6"/>
    <sheet name="PBIS" sheetId="25" r:id="rId7"/>
    <sheet name="Special Education" sheetId="20" r:id="rId8"/>
    <sheet name="Engagement" sheetId="22" r:id="rId9"/>
    <sheet name="Data and Goals" sheetId="16" r:id="rId10"/>
    <sheet name="Waiver, VPD, Title I" sheetId="42" r:id="rId11"/>
    <sheet name="Waivers, VPD, Title I" sheetId="41" state="hidden" r:id="rId12"/>
    <sheet name="equityandme dropdown" sheetId="40" state="hidden" r:id="rId13"/>
    <sheet name="Engage strat" sheetId="21" state="hidden" r:id="rId14"/>
    <sheet name="board policy" sheetId="23" state="hidden" r:id="rId15"/>
    <sheet name="Math Strategies 2022 Draft" sheetId="31" state="hidden" r:id="rId16"/>
    <sheet name="ELA Strategies 2022 Draft" sheetId="32" state="hidden" r:id="rId17"/>
    <sheet name="ela strategies" sheetId="35" state="hidden" r:id="rId18"/>
    <sheet name="vision drop downs" sheetId="33" state="hidden" r:id="rId19"/>
  </sheets>
  <externalReferences>
    <externalReference r:id="rId20"/>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0" l="1" a="1"/>
  <c r="A6" i="30" s="1"/>
  <c r="G32" i="42"/>
  <c r="D32" i="42"/>
  <c r="A32" i="42"/>
  <c r="A31" i="42"/>
  <c r="B4" i="35"/>
  <c r="G24" i="41"/>
  <c r="D24" i="41"/>
  <c r="A24" i="41"/>
  <c r="A23" i="41"/>
  <c r="C4" i="20"/>
  <c r="C4" i="25"/>
  <c r="A7" i="29"/>
  <c r="A21" i="12"/>
  <c r="B7" i="12"/>
  <c r="A7" i="12"/>
  <c r="H19" i="37"/>
  <c r="E19" i="3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<sst xmlns="http://schemas.openxmlformats.org/spreadsheetml/2006/main" count="753" uniqueCount="417">
  <si>
    <t>Cleveland Metropolitan School District</t>
  </si>
  <si>
    <t>AAP SY 2024</t>
  </si>
  <si>
    <t>Submission Process: To submit the Academic Achievement Plan for approval:</t>
  </si>
  <si>
    <t>Submission Process: To submit the draft Academic Achievement plan for approval:
1) Ensure the entire AAP document is complete. Incomplete documents will be returned.
2) Submit the electronic copy of the draft AAP document via Smartsheet the link below. Upload BOTH a scanned and signed copy as well as the excel version of the plan.
3) District Approval - Chief Academic Office will review or reject the Fall final AAP within 10 days of submission deadline.
4) If rejected, the AAP will be returned to the school's Planning Team with written reasons for the rejection for review and revisions.
5) Once revisions are made, resubmit a revised/re-voted AAP document.
6) In the event a school fails to approve an AAP, or further fails to present a revised AAP that is satisfactory to the CAO, then the district and CTU will follow article 5 guidelines to ensure schools have an approved Fall final AAP.
7) Submit a Core Team payroll request form to the Chief Academic Office (Attn. Mercedes Bell) for approval.
Note: Bargaining Unit Members (max 6 members including CC) x # of hrs. (5 hrs. spring @ $47.49 and 3 hrs. fall @ $47.49)</t>
  </si>
  <si>
    <t>SMARTSHEET SUBMISSION LINK:</t>
  </si>
  <si>
    <t>Submit to Smartsheet via this link.</t>
  </si>
  <si>
    <t>AAP TIMELINE</t>
  </si>
  <si>
    <t>Key Dates</t>
  </si>
  <si>
    <t>Deliverables</t>
  </si>
  <si>
    <t>No later than April 6, 2023</t>
  </si>
  <si>
    <t>SY 2023-2024 'Draft' AAP voting must be completed. Presents to the staff for vote.</t>
  </si>
  <si>
    <t>No later than April 12, 2023</t>
  </si>
  <si>
    <t>Faculty approve SY 2023-2024 'Draft' AAP submitted to CAO for district review.</t>
  </si>
  <si>
    <t>Week of May 2, 2023</t>
  </si>
  <si>
    <t>Academic Office will notify school's core planning team if the AAP is rejected and include written reasons for rejection so school team can revise and resubmit.</t>
  </si>
  <si>
    <t>May 1 - May 12, 2023</t>
  </si>
  <si>
    <t>School's core planning team will revise and resubmit. District and CTU leadership will be available to support teams with rewrites.</t>
  </si>
  <si>
    <t>May 15 - May 26, 2023</t>
  </si>
  <si>
    <t>In the event a school fails to approve an AAP, or further, if a school fails to present a revised AAP that is satisfactory to the Academic Office, then the Academic Office and the President of the CTU will meet with the staff prior to May 26.</t>
  </si>
  <si>
    <t>Summer 2023</t>
  </si>
  <si>
    <t>If after the meeting, the school still fails to approve an AAP or fails to present a revised AAP that is satisfactory to the Academic Office, then the Academic Officer and CTU President shall mutually agree upon an AAP to be implemented at the school.</t>
  </si>
  <si>
    <t>Cleveland Metropolitan School District - AAP SY 2024</t>
  </si>
  <si>
    <t>SCHOOL NAME:</t>
  </si>
  <si>
    <t>SUBMISSION TYPE:</t>
  </si>
  <si>
    <t>Select One</t>
  </si>
  <si>
    <t>DATE SUBMITTED:</t>
  </si>
  <si>
    <t>Paul L. Dunbar</t>
  </si>
  <si>
    <t>Spring DRAFT SY2024</t>
  </si>
  <si>
    <t>Fall FINAL SY 2024</t>
  </si>
  <si>
    <t>Name</t>
  </si>
  <si>
    <t>Role</t>
  </si>
  <si>
    <t>Signatures Required</t>
  </si>
  <si>
    <t>Principal 
(no designee)</t>
  </si>
  <si>
    <t>Chapter Chair (no designee)</t>
  </si>
  <si>
    <t>Bargaining Unit Member</t>
  </si>
  <si>
    <t>Parent</t>
  </si>
  <si>
    <t>Student Leader</t>
  </si>
  <si>
    <t>Other</t>
  </si>
  <si>
    <t>School Faculty Approval</t>
  </si>
  <si>
    <t>Total # of CTU Bargaining Unit Members</t>
  </si>
  <si>
    <t>Total # of CTU Bargaining Unit Members Voted</t>
  </si>
  <si>
    <t>Total # of CTU Bargaining Unit Members voted Yes - AAP</t>
  </si>
  <si>
    <t>% of CTU Bargaining Members vote (min. 70% required)</t>
  </si>
  <si>
    <t>Signature of Building Principal</t>
  </si>
  <si>
    <t>Signature of Chapter Chair</t>
  </si>
  <si>
    <t>For each of the AAP areas below, identify whether you have made any edits to the 2023 submission. If you identify an area as having been edited, please briefly summarize those changes here. Be sure the detailed changes have been made on the appropriate tab.</t>
  </si>
  <si>
    <t>Edits made</t>
  </si>
  <si>
    <t>Vision of Learning</t>
  </si>
  <si>
    <t>Edits made to 2023 AAP</t>
  </si>
  <si>
    <t>No edits made</t>
  </si>
  <si>
    <t>Summary of Edits</t>
  </si>
  <si>
    <t>Literacy / Reading</t>
  </si>
  <si>
    <t>Added Waterford Reading Academy Application</t>
  </si>
  <si>
    <t>Math</t>
  </si>
  <si>
    <t>PBIS</t>
  </si>
  <si>
    <t xml:space="preserve">Added Restortive Practices </t>
  </si>
  <si>
    <t>Special Education</t>
  </si>
  <si>
    <t>Goalbook Pathways changed to Goalbook Toolkit</t>
  </si>
  <si>
    <t>Engagement</t>
  </si>
  <si>
    <t>Added Project Act, Applewood Counseling, Say YES to Education, Horizon Education Centers, and Arts Impact to Other Resources section.</t>
  </si>
  <si>
    <t>Waivers, VPD, Title I</t>
  </si>
  <si>
    <t xml:space="preserve">This page is meant for schools and teachers to learn and explore the  Vision of Learning in a Post-Pandemic World, the Profile of a Graduate and Blended Learning Models.   </t>
  </si>
  <si>
    <t xml:space="preserve">This is the sandbox for schools and teachers to have a safe space to practice their new learning. </t>
  </si>
  <si>
    <t>Our Vision for Learning in a Post-Pandemic World:                                                                                                                                                                                                                           In our pursuit of a more fair, just and good system of education, it is CMSD’s vision that each of our learners, both each of our scholars and each of their educators, is individually and collectively presented with academically/intellectually complex tasks that are worthy of their productive struggle and allows them authentic opportunities to demonstrate their work and their learning of academic content and transferable skills in a joyful and adventurous environment. ​</t>
  </si>
  <si>
    <t xml:space="preserve">As we begin the journey of fully embracing our Vision of Learning in a Post-Pandemic World, schools are being asked to select 1-2 Profile of a Graduate (POG) indicators they will explore and learn about as a school community this acdemic year. The expectation is that teachers and building leaders have a safe space to practice their new learning. </t>
  </si>
  <si>
    <t>Explore more about the CMSD Profile of Graduate and grade band indicators via the links below</t>
  </si>
  <si>
    <t>Priority</t>
  </si>
  <si>
    <t xml:space="preserve">What does this look like (list indicators)? </t>
  </si>
  <si>
    <t>Academic Mindset</t>
  </si>
  <si>
    <t xml:space="preserve">
(1) I prepare for my work by completing necessary tasks. I use research to support my work that is generated by both myself and my teacher. (2) I see the value of my effort in my daily work. I grow by applying my knowledge in new and challenging ways(3) I understand that mistakes are part of my journey as a learner and embrace them as part of the learning process. (4) I set a schedule to monitor my progress towards reaching my goals with adult support. (5) I explain how feedback improves my work. I use feedback to make meaningful changes to work products.
</t>
  </si>
  <si>
    <t>Critical Thinking and Problem Solving</t>
  </si>
  <si>
    <t xml:space="preserve">(1) I ask questions and explain what I would need to know to be able to answer an essential question.
(2) I use information from different sources to solve a problem.
(2.1) I choose sources that are relevant and support my learning.
(3) I explain how an author or speaker uses reasons and evidence.
(4) I explain my ideas and solutions in an order that makes sense.
(4.1) I use appropriate facts and relevant details to support my ideas and solutions.
(5) I identify a problem and propose a solution.
</t>
  </si>
  <si>
    <t xml:space="preserve">Please identify one or more pieces of the Vision for Learning in a Post-Pandemic World that your school will explore this year and how you will explore it. </t>
  </si>
  <si>
    <t>Select one from the drop down to the right</t>
  </si>
  <si>
    <t>Academically/Intellectually complex tasks that are worthy of productive struggle</t>
  </si>
  <si>
    <t xml:space="preserve">As we begin the journey of fully embracing our Vision of Learning in a Post-Pandemic World, schools are being asked to select a Blended Learning Model they will explore and learn about as a school community this acdemic year. The expectation is that teachers and building leaders have a safe space to practice their new learning. </t>
  </si>
  <si>
    <t>Blended Learning is the vehicle to transition from the teacher led whole group model to the post-pandemic learning pillars of competency based education, schools without walls, whole human learning and personalized learner pathways. 
​</t>
  </si>
  <si>
    <t>Select a model</t>
  </si>
  <si>
    <t>Station Rotation</t>
  </si>
  <si>
    <t>Language and Literacy</t>
  </si>
  <si>
    <t>District Priority</t>
  </si>
  <si>
    <t>Implementation of a Core Instructional Literacy Block (K-8) or core instructional ELA course (9-12)</t>
  </si>
  <si>
    <t>Select Algined Strategy</t>
  </si>
  <si>
    <t>Facilitate instruction that focuses on the use of daily writing and speaking grounded in evidence from texts, both literary and informational (with students having opportunities to practice writing in all three genres - narrative, argumentative, and informative), depending on the content area. Specific support will be provided through the use of graphic organizers, sentence stems, and structured writing protocols such as Claims, Evidence, and Reasoning. (6-12)</t>
  </si>
  <si>
    <t>Strategy Description</t>
  </si>
  <si>
    <t>- All classrooms across content areas will provide reading and writing experiences aligned to Ohio's Learning Standards in English Language Arts to build students' competence in disciplinary literacy and discourse.
- Instructional focus will align to the grade level standards and students will use evidence from both literary and information texts to identify evidence expressed through writing.
- Teachers will use District tools (writing rubrics and writing prompts) to provide meaningful instructional experiences in all three genres of writing (narrative, argumentative and informative).
- Writing instruction will include the use of exemplary texts that provide models in all genres identified. District created rubrics will be used along with writing conference to enable students to evaluate their own writing while creating improvement goals.
- A variety of tools will be used to assist students with developing an understanding and acquisition of the skills required as indicated by the grade level standards (e.g. graphic organizers, sentence stems, structured writing protocols, etc.).</t>
  </si>
  <si>
    <t xml:space="preserve">Student Achievement Evidence </t>
  </si>
  <si>
    <t>Clarify what student behaviors would be observed if your selected strategy were being implemented with fidelity.</t>
  </si>
  <si>
    <t xml:space="preserve">Students will read and respond to rigorous texts through evidence based student discourse. 
Student will work collaboratively with peers to solve problems,  demonstrate knowledge, and produce grade level appropriate evidence based writing products using various types of technology and applications.  
Students will submit their work by means of a hard copy and electronically.  Students will be evaluating work using student friendly rubrics .  
K-8 teachers will facilitate blended learning/station rotation model to work with students on reading and writing
Teachers in K-3 will incorporate  the  CMSD literacy Framework  during their ELA block using  stations that including responding to reading, writing, word work, digital literacy, and independent reading
- Teachers will evaluate students work using school district writing rubrics, teachers will have writing conferences to provide students with feedback and to evaluate their writing   
-A variety of tools will be used to assist students with developing an understanding and acquisition of the skills required as indicated by the grade level standards (e.g. graphic organizers, sentence stems, structured writing protocols, etc.).
Teachers (K-8) will use strategies. Painted Essay, R.A.C.E.S to help student produce writing in response to text.  All teachers will use student friendly rubrics that align to the Common Core Standards to help students analyze writing pieces while providing purposeful feedback.  Teachers will use utilize available technology to generate student writing products to increase word processing proficiency
</t>
  </si>
  <si>
    <t>Equity &amp; Access: English Language Learners</t>
  </si>
  <si>
    <t>Effective schools provide all students with a variety of opportunities and resources to achieve their full potential in academics and social emotional learning.</t>
  </si>
  <si>
    <t xml:space="preserve">Clarify how your team is going to modify your English Language Arts strategy to engage students identified as English Language Learners.							</t>
  </si>
  <si>
    <t xml:space="preserve">ELL students will be learning content that aligns to their grade level and is differentiated to their needs, aligned to Ohio’s Learning Standards.  Teachers will provide scaffolded graphic organizers, sentence starters, building their background knowledge on content being introduced with visuals, academic vocabulary, student discourse,  and multiple media sources.   The Blended Learning Station Rotation Model will allow allow students to be placed in strategic groups which will allow them to utilize the strategy think-pair-share.   </t>
  </si>
  <si>
    <t xml:space="preserve">Students will engaged  by  differentiated instruction through blended learning.  Students will utilize graphic organizers, visuals through technology, and sentence starters.  Students will work collaboratively to discuss complex, rigourous concepts in a meaningful context.  Students will utilize technology through the blended learning model of station rotation to allow for varied pathways to success in core content areas </t>
  </si>
  <si>
    <t xml:space="preserve">Monitoring : 
- How will your team know that you're making progress? What are the Big, Medium, and Small data you are using to guide your actions?
- What actions will staff take in response to these data points?
- How will the data be used to regulalry adjust and improve implementation of instructional strategies? How will data be used to assess the overall effectivness of strategies?
- What tools, resources, and technology will you use to collect, analyze, and share the data you are watching?
</t>
  </si>
  <si>
    <t>Type of Data</t>
  </si>
  <si>
    <t>Actions in Response to Data</t>
  </si>
  <si>
    <t>Tools / Resources Used in Data Collection and/or Monitoring</t>
  </si>
  <si>
    <t>Big 
(watched rarely, 1-2 times year)</t>
  </si>
  <si>
    <t>- Identify potential PD or supports for teachers, based on student weaknesses and areas where students struggle to progress.​
- Use results to assess student mastery AND student progress. Consider effectiveness of school/classroom interventions and strategies based on student progress.​
- Provide additional, individualized supports to students based on performance and progress (includes use of online intervention platforms)​
- Have discussions with students on their progress so far and identify any additional goals for students that must still master taught material.</t>
  </si>
  <si>
    <t xml:space="preserve">
- NWEA portal to compare Performance and growth to national norms.
-Teachers (K-8) will generate pacing calendar that aligns ANET SAS with OST Blueprint quarterly that will drive instruction
</t>
  </si>
  <si>
    <t>- Ohio State Tests
- NWEA
- Other benchmark data</t>
  </si>
  <si>
    <t>Medium
(watched infrequently, 1-2 times a quarter)</t>
  </si>
  <si>
    <t>Teachers will analyze student performance data collected on ANET Assessment,
Teachers will analyze student work from writing samples, rubrics, etc.  If gathered work samples do not demonstrate progress, the leadership team  will work together to identify supplemental instructional strategies in areas of weakness (e.g., textual evidence, structure, writing format, etc.).
Grade level teams will also utilize the Writing  Unit Protocol for K-8 (on a 9  week cycle) to focus on K-8  literacy and writing in response to text .</t>
  </si>
  <si>
    <t xml:space="preserve">ANET  Data 
AIMS Web
</t>
  </si>
  <si>
    <t xml:space="preserve">
ANET 
STAR Reading Assessment</t>
  </si>
  <si>
    <t>Small
(watched continuously, weekly / bi-weekly)</t>
  </si>
  <si>
    <t xml:space="preserve">
Teachers will analyze student work from writing samples, rubrics, etc.  If gathered work samples do not demonstrate progress, the leadership team  will work together to identify supplemental instructional strategies in areas of weakness (e.g., textual evidence, structure,  writing format, etc.).</t>
  </si>
  <si>
    <t>AIMSWEBPlus
Formative Assessments</t>
  </si>
  <si>
    <t>Resources: 
What resources (materials, coaching, professional development, etc.) will be used to support the strategy?</t>
  </si>
  <si>
    <t>Textbook</t>
  </si>
  <si>
    <t>Supplemental</t>
  </si>
  <si>
    <t>Services</t>
  </si>
  <si>
    <t>Talent</t>
  </si>
  <si>
    <t xml:space="preserve">EL Eduacation 
</t>
  </si>
  <si>
    <t>K-2 Haggerty, 1-2 Sound Partners, A-Net, OST released information, achieve the core website, writing vermont collaborative, high quality complex text, professional development aligned to writing, exact path, tutoring, Waterford Reading Academy, Edmentum</t>
  </si>
  <si>
    <t xml:space="preserve">A-Net, MTSS-Grant 1-2 aligns to EL curriculum, tutoring </t>
  </si>
  <si>
    <t>MLT, MTSS Grant Coach/ Project Act</t>
  </si>
  <si>
    <t>tutoring</t>
  </si>
  <si>
    <t>Mathematics</t>
  </si>
  <si>
    <t>District OnePlan Priority</t>
  </si>
  <si>
    <t>Schools will implement National Council of Teachers of Mathematics (NCTM) instructional practices.</t>
  </si>
  <si>
    <t>Implement tasks that promote reasoning and problem solving</t>
  </si>
  <si>
    <t xml:space="preserve">Students will read and respond to rigorous real- word problems. Student will work collaboratively with peers to solve math problems.  Students will demonstrate their knowledge, and produce grade level appropriate responses using various types of strategies such as RACES. Students will present their understanding to the class by explaining  the strategies they used to solve the problem.  Student will evaluate group work through friendly evaluation sessions and rubrics.  Students will identify misconceptions and provide feedback to their peers.  Students will submit their work by means of whiteboards, hard copies or electronically.  Students will fix their mistakes during intervention sessions.   </t>
  </si>
  <si>
    <t>Clarify how your team is going to modify your Mathematics strategy to engage students identified as English Language Learners.</t>
  </si>
  <si>
    <t xml:space="preserve">ELL students will be learning content that aligns to their grade level and is differentiated to their needs, aligned to Ohio’s Learning Standards.  The Blended Learning Station Rotation Model will allow students to be placed in strategic groups which will allow students to have student academic discourse.   Students will be provided hands on manipulatives and also utilize technology through the blended learning model of station rotation to allow for varied pathways to success in core content areas.
</t>
  </si>
  <si>
    <t xml:space="preserve">ELL students will be learning content that aligns to their grade level and is differentiated to their needs, aligned to Ohio’s Learning Standards.  Students will utilize the blended learning model and will be working individually, in pairs, small groups and whole class.  Students' use hands on manipulatives and technology.  Students will have academic math discourse.   </t>
  </si>
  <si>
    <t xml:space="preserve">
- NWEA portal to compare performance and growth to national norms.</t>
  </si>
  <si>
    <t xml:space="preserve">Teachers will analyze student performance data collected on ANET Assessment,
Teachers will analyze student work from exit tickets, quizzes or test..  If gathered work samples do not demonstrate progress, the leadership team  will work together to identify supplemental instructional strategies in areas of weakness (e.g., peer tutoring, make it hands on, use visual images, find opportunity to differentiate learning, ask student to explain their ideas, incorporate storytelling to make connections to real world scenarios, and show and tell concepts.)
</t>
  </si>
  <si>
    <t xml:space="preserve">ANET  Data </t>
  </si>
  <si>
    <t>ANET</t>
  </si>
  <si>
    <t xml:space="preserve">Exit tickets,  Weekly prodigy and Khan Academy progress reports grades 3-8.  </t>
  </si>
  <si>
    <t>Formative Assessments</t>
  </si>
  <si>
    <t>Eureka Math Series for grades K-9</t>
  </si>
  <si>
    <t>A-Net, OST released information, Engaged New York Manipulatives, calculators for grades 4-8.  Khan Academy, Prodigy.  Xtra Math, IXL 6-8, Edmentum</t>
  </si>
  <si>
    <t>A-Net 
tutoring</t>
  </si>
  <si>
    <t xml:space="preserve">Intervention Speicalists 
Teachers </t>
  </si>
  <si>
    <t>Positive Behavioral Interventions and Supports (PBIS) Implementation</t>
  </si>
  <si>
    <t xml:space="preserve">District OnePlan Strategy </t>
  </si>
  <si>
    <t xml:space="preserve">Move to the next stage of implementation of PBIS by utilizing SEL practices, student supports, and behavior interventions. </t>
  </si>
  <si>
    <t>School Strategy Selection                Chose one or more from the list linked to the right</t>
  </si>
  <si>
    <t>Strategy Description               Chose one or more</t>
  </si>
  <si>
    <t>Identify the strategies PBIS strategies you are implementing and clarify how your team is going to achieve measurable improvement in PBIS using evidence-based practices:
- Begin each statement with "Teachers/Staff will…"
- Use an action verb of observable behavior which must be done
- Write clear, concise statement(s) that describe what you intend to accomplish</t>
  </si>
  <si>
    <t>All teachers will conduct a classroom morning meeting in their classrooms, Tuesday through Friday beginning at 9:35 during 1st period to support SEL during morning arrival and welcome.  Teachers will utilize the Restortative Practice Strategies. Teachers will focus on areas of the PBIS MATRIX and PBIS strategies.  Monday schoolwide morning meeting will take place in the gym/or virtually from 9:35-9:50 during 1st period.  Teachers/staff will post, teach, and reward common behavior expectations in classrooms and common areas as a Tier 1 (universal) support in the school’s PBIS framework using LiveSchool.   Teacher/staff will utilize the LIVESCHOOL APP to recognize positive behaviors by awarding points that can be converted into rewards.  Teacher/staff will document and montior all behaviors in the LiveSchool APP.  The LiveSchool APP aligns to the PBIS matrix individualized for Paul L. Dunbar</t>
  </si>
  <si>
    <t xml:space="preserve">During Morning meeting students will review the Dragon Matrix word of the week and review the meaning/definition.  Students will give examples of what this looks like as well as personal examples of how they demonstrated the word of the week. The students have individual accounts to the LiveSchool.  The students can utilize their tech devices to access LiveSchool.  The students can self-monitor their behaviors in the LiveSchool APP.  </t>
  </si>
  <si>
    <t xml:space="preserve">Monitoring : 
- How will your team know that you're making progress? 
- What evidence / data, from both a student and adult lens, will be collected to monitor the implementation of the strategy?
- What evidence / data, from both a student and adult lens, will be collected to monitor the effectiveness of the strategy?
- How will this evidence be used as part of a cycle of continuous improvement? 
- How will your team respond if barriers to implementation emerge or student results do not improve?
- How will your team celebrate and share successes?
</t>
  </si>
  <si>
    <t>The BLT will analyze the data generated by the LiveSchool APP.  The data generate by the APP will assist in idenifying TIER 2 students.  After identifying the Tier Two students, then the next step of Tier Two strategies will commence for the identifed students.  The BLT will identifed and research the barriers and adjust the implementation plan of utilizing the LiveSchool APP.   An example of the Tier Two strategy is Mentoring Buddy system, each idenitfied tier two student will be partnered with an adult mentor.  The Administrative team and grade band teams will provide the opportunities to convert points into rewards.(Dragon Depot,School Store, classroom rewards)</t>
  </si>
  <si>
    <t xml:space="preserve">LiveSchool Application
</t>
  </si>
  <si>
    <t>LiveSchool Application
Wave/NOW</t>
  </si>
  <si>
    <t xml:space="preserve">Principal, Assistant Principal, Dean of Engagement, Instructional Coach, teachers,  </t>
  </si>
  <si>
    <t>Professional Development on how to use thProfessional Development on how to utilize  LiveSchool with fidelity, tracking behavior data.  Stocking materials for the school store (Dragon Depot)	 materials for the school store (Dragon Depot)</t>
  </si>
  <si>
    <t xml:space="preserve">District OnePlan Priority </t>
  </si>
  <si>
    <t>The ETR to IEP Connection – Staff and IEP teams will be able to explain the connection between the Evaluation Team Report and the Individualized Education Plan, and will be able to use data to facilitate pathways to student success in literacy through IEP development, implementation, and progress monitoring.</t>
  </si>
  <si>
    <t xml:space="preserve">Strategy Description                </t>
  </si>
  <si>
    <t>Identify the strategies Special Education strategies you are implementing and clarify how your team is going to achieve measurable improvement in Special Education using evidence-based practices:
- Begin each statement with "Teachers/Staff will…"
- Use an action verb of observable behavior which must be done
- Write clear, concise statement(s) that describe what you intend to accomplish</t>
  </si>
  <si>
    <t xml:space="preserve">Teachers/staff will utilize Goalbook Toolkit to identify standards-aligned IEP goals and objectives in reading, written expression and math and will incorporate these goals and objectives into IEP development, implementation, and progress monitoring.									
</t>
  </si>
  <si>
    <t xml:space="preserve">Student performance will improve on formative and summative assessment results.  Goalbook Toolkit DOK assessments will show that students are mastering questions at higher DOK levels then when the year began.  Teachers and staff will monitor through progress reporting and weekly work samples/exit tickets that are specific to IEP goals.  Teachers will use Goalbook created progress monitoring tools to examine student strengths and weaknesses.
</t>
  </si>
  <si>
    <t>Teachers and staff will monitor through progress reporting and weekly work samples/exit tickets that are specific to IEP goals.  Formative and summative assessment results will show improvement.  AIMS web will be used to also progress monitor K-3.  Goalbook Toolkit DOK assessments will show that students are mastering questions at higher DOK levels then when the year began</t>
  </si>
  <si>
    <t>N/A</t>
  </si>
  <si>
    <t>Goalbook plus tool kit, Sounds Partners for 1/2, Khan Academy, Xtra Math, Prodigy, Reflex Math, Live School app and School Store</t>
  </si>
  <si>
    <t xml:space="preserve">Speech and Language Therapist, Occupational Therapist, and Physical Therapist </t>
  </si>
  <si>
    <t>Intervention Specialists</t>
  </si>
  <si>
    <t>Applewood Counselor, and Project Act Life Skills Coach</t>
  </si>
  <si>
    <t>Strategies for schools to engage with families</t>
  </si>
  <si>
    <t xml:space="preserve">Strategy Description:
Identify how you will provide families information related to their child's development and the instructional strategies being used. </t>
  </si>
  <si>
    <t>Share data on student performance at Parent/Teacher conferences and provide suggestions of activities that can be practiced at home.</t>
  </si>
  <si>
    <t>School specific implementation: Provide any additional clarifications or adjustments for how you school will specifically implement the strategy you selected.</t>
  </si>
  <si>
    <t xml:space="preserve">Teachers will conference with parents to share student data on child's academic performance.  Teachers will provide parents with activities and strategies that can be used at home.  </t>
  </si>
  <si>
    <t xml:space="preserve">Parents will sign in on a log during the Parent/Teacher Conferences. Teachers will enter parent conferences in PowerSchool. Parents will be provided with workshops  content strategies and school -wide clever applications.  
</t>
  </si>
  <si>
    <t xml:space="preserve">PowerSchool </t>
  </si>
  <si>
    <t xml:space="preserve">Teachers and Administration </t>
  </si>
  <si>
    <t>Project Act, Applewood Counseling, Say YES to Education, Horizon Education Centers, Arts Impact</t>
  </si>
  <si>
    <t>Strategies for families to engage with schools</t>
  </si>
  <si>
    <t>Provide trainings and workshops that model for parents/guardians how to support reading and math skills at home utilizing strategies used in the classroom.</t>
  </si>
  <si>
    <t xml:space="preserve">School will provide a parent engagement workshops to support reading and math skills at home.  Parents will also be provided workshops on school applications in Clever such as  Schoology, Seesaw, Waterford Reading Academy, Edmentum, XtraMath.     
Parents will be invited to School-Wide Events and Parent Cafes. </t>
  </si>
  <si>
    <t xml:space="preserve">Parent sign in sheets for workshops, Parent Cafes, and school-wide events.   </t>
  </si>
  <si>
    <t xml:space="preserve">VPD hours offered to staff </t>
  </si>
  <si>
    <t>Clever-Schoology, Seesaw, Waterford Reading Academy,  XtraMath, Prodigy, Water</t>
  </si>
  <si>
    <t xml:space="preserve">Administration 
</t>
  </si>
  <si>
    <t>Key Academic Outcomes</t>
  </si>
  <si>
    <t>2021-2022 End of Year</t>
  </si>
  <si>
    <t>2022-2023 Start of Year</t>
  </si>
  <si>
    <t>2022-2023 Mid Year</t>
  </si>
  <si>
    <t>2022-2023 Target Based on 2022-2023 Start of Year</t>
  </si>
  <si>
    <t>High Quality Instruction Metrics</t>
  </si>
  <si>
    <t/>
  </si>
  <si>
    <t>Performance Index Points</t>
  </si>
  <si>
    <t>65.14</t>
  </si>
  <si>
    <t>64.75</t>
  </si>
  <si>
    <t>60.07</t>
  </si>
  <si>
    <t>70.14</t>
  </si>
  <si>
    <t>PI Points in ELA</t>
  </si>
  <si>
    <t>69.28</t>
  </si>
  <si>
    <t>68.83</t>
  </si>
  <si>
    <t>62.79</t>
  </si>
  <si>
    <t>74.27</t>
  </si>
  <si>
    <t>PI Points in Mathematics</t>
  </si>
  <si>
    <t>63.65</t>
  </si>
  <si>
    <t>63.46</t>
  </si>
  <si>
    <t>57.31</t>
  </si>
  <si>
    <t>68.43</t>
  </si>
  <si>
    <t>3rd Grade Proficiency (ELA and Math)</t>
  </si>
  <si>
    <t>53.12%</t>
  </si>
  <si>
    <t>38.2%</t>
  </si>
  <si>
    <t>56.12%</t>
  </si>
  <si>
    <t>6th Grade Proficiency (ELA and Math)</t>
  </si>
  <si>
    <t>34.62%</t>
  </si>
  <si>
    <t>31.52%</t>
  </si>
  <si>
    <t>11.63%</t>
  </si>
  <si>
    <t>34.52%</t>
  </si>
  <si>
    <t>8th Grade Proficiency (ELA and Math)</t>
  </si>
  <si>
    <t>36.67%</t>
  </si>
  <si>
    <t>29.69%</t>
  </si>
  <si>
    <t>38.16%</t>
  </si>
  <si>
    <t>32.69%</t>
  </si>
  <si>
    <t>K-3 Literacy Improvement Percent</t>
  </si>
  <si>
    <t>36.21%</t>
  </si>
  <si>
    <t>26.39%</t>
  </si>
  <si>
    <t>39.21%</t>
  </si>
  <si>
    <t>Graduation Rate (Cohort 2023)</t>
  </si>
  <si>
    <t>Cohort 2024 On-Track Rate</t>
  </si>
  <si>
    <t>Cohort 2025 On-Track Rate</t>
  </si>
  <si>
    <t>Equity &amp; Access Metrics</t>
  </si>
  <si>
    <t>Performance Index for subgroups</t>
  </si>
  <si>
    <t>PI Points for SPED Students</t>
  </si>
  <si>
    <t>61.21</t>
  </si>
  <si>
    <t>57.19</t>
  </si>
  <si>
    <t>45.45</t>
  </si>
  <si>
    <t>60.3</t>
  </si>
  <si>
    <t>PI Points for ELL Students</t>
  </si>
  <si>
    <t>PI Points for Gifted Students</t>
  </si>
  <si>
    <t>76.72</t>
  </si>
  <si>
    <t>78.1</t>
  </si>
  <si>
    <t>81.94</t>
  </si>
  <si>
    <t>86.52</t>
  </si>
  <si>
    <t>Learning Environment Metrics</t>
  </si>
  <si>
    <t>% of students reporting adequate or excellent SEL</t>
  </si>
  <si>
    <t>87.73%</t>
  </si>
  <si>
    <t>84.6%</t>
  </si>
  <si>
    <t>95%</t>
  </si>
  <si>
    <t>% of students reporting adequate or excellent support from adults</t>
  </si>
  <si>
    <t>86.36%</t>
  </si>
  <si>
    <t>91.9%</t>
  </si>
  <si>
    <t>94.86%</t>
  </si>
  <si>
    <r>
      <t xml:space="preserve">DESCRIBE BOARD POLICY, DISTRICT PROCEDURE, OR COLLECTIVE BARGAINING AGREEMENT EXEMPTIONS:
</t>
    </r>
    <r>
      <rPr>
        <sz val="14"/>
        <color theme="1"/>
        <rFont val="Calibri"/>
        <family val="2"/>
        <scheme val="minor"/>
      </rPr>
      <t>Requested to more effectively implement planned activities referenced in priorities, or want to modify contractual time.</t>
    </r>
  </si>
  <si>
    <t>Choose an item</t>
  </si>
  <si>
    <t>Our school's 100 minutes will follow the CBA (select yes or no)</t>
  </si>
  <si>
    <r>
      <t xml:space="preserve">*The language of the CBA regarding 100 minutes default language is 50 minutes a day, Tuesday and Wednesday, directly after or before the student day.  
</t>
    </r>
    <r>
      <rPr>
        <sz val="12"/>
        <color theme="1"/>
        <rFont val="Calibri"/>
        <family val="2"/>
        <scheme val="minor"/>
      </rPr>
      <t>Any changes to this must appear in the waiver section of the AAP.  Effective with the 2017-18 school year, this professional time will be scheduled immediately before or after the student school day, Tuesday and Wednesday in fifty (50) minute increments unless a different time frame is approved via the Academic Achievement Plan (AAP). Through the AAP process, schools may also schedule the professional time within an extended student day. The AAP will outline which days are reserved for teacher self-designed professional activities and which are administrative professional time. This professional time will be reflected in the school’s master schedule.</t>
    </r>
  </si>
  <si>
    <t>If you selected No above, please describe how your school will schedule the 100 minutes in the requested change below:</t>
  </si>
  <si>
    <t>Scheduled Day and # of Minutes</t>
  </si>
  <si>
    <t>Indicate Principal or Teacher Time</t>
  </si>
  <si>
    <t>CMSD, Equity, and Me</t>
  </si>
  <si>
    <t>Any school that has not completed the CMSD, Equity, and Me series during the 2022-2023 school year should complete it during the 2023-2024 school year. 
Please note, the series includes six 90-minute sessions. Review the options below and mark your selections. 
Additionally, the below dates are tentative and may be adjusted with the approval fo the final 23-24 Board Approved Calendar.</t>
  </si>
  <si>
    <r>
      <rPr>
        <b/>
        <sz val="12"/>
        <color theme="1"/>
        <rFont val="Calibri"/>
        <family val="2"/>
        <scheme val="minor"/>
      </rPr>
      <t xml:space="preserve">Option A
</t>
    </r>
    <r>
      <rPr>
        <sz val="12"/>
        <color theme="1"/>
        <rFont val="Calibri"/>
        <family val="2"/>
        <scheme val="minor"/>
      </rPr>
      <t>You may complete this series during the 100 minutes. If you select this option, your staff will complete all of their 100 minutes on the same day for the 6 sessions of the series.</t>
    </r>
  </si>
  <si>
    <r>
      <rPr>
        <b/>
        <sz val="12"/>
        <color theme="1"/>
        <rFont val="Calibri"/>
        <family val="2"/>
        <scheme val="minor"/>
      </rPr>
      <t xml:space="preserve">Option B
</t>
    </r>
    <r>
      <rPr>
        <sz val="12"/>
        <color theme="1"/>
        <rFont val="Calibri"/>
        <family val="2"/>
        <scheme val="minor"/>
      </rPr>
      <t>You may complete this series primarily on Professional Development days. If you select this option your staff will need to schedule the last 90-minute session during the 100 minutes. If you complete your 100 minutes through 2 50-minute days, you will need to combine the 2 50-minute days to 1 100-minute day for just the last session. You can choose which day this is and schedule it after you complete sessions 1-5.</t>
    </r>
  </si>
  <si>
    <r>
      <t xml:space="preserve">Option C (YEAR ROUND SCHOOLS ONLY)
</t>
    </r>
    <r>
      <rPr>
        <sz val="12"/>
        <color theme="1"/>
        <rFont val="Calibri"/>
        <family val="2"/>
        <scheme val="minor"/>
      </rPr>
      <t>Year-Round Schoos may complete this series through one of their PDI weeks.</t>
    </r>
  </si>
  <si>
    <t>Select one of the above options from the drop down menu to see further details and options for times. If you have already completed CMSD, Equity, and Me, confirm by selecting that option.</t>
  </si>
  <si>
    <t>Select an option</t>
  </si>
  <si>
    <t>Based on the CMSD, Equity, and Me option you selected (Option A, B, or C) which scheduling option will you follow?</t>
  </si>
  <si>
    <r>
      <t xml:space="preserve">Two Voluntary Flexible Days for Professional Development and/or Community Engagement:
</t>
    </r>
    <r>
      <rPr>
        <sz val="12"/>
        <color theme="0"/>
        <rFont val="Calibri"/>
        <family val="2"/>
        <scheme val="minor"/>
      </rPr>
      <t>Plan listed below for the two voluntary flexible days. Indicate focus of professional development and/or community focus:</t>
    </r>
  </si>
  <si>
    <t>Type of Engagement (i.e. community day, staff training, etc.)</t>
  </si>
  <si>
    <t>Date</t>
  </si>
  <si>
    <r>
      <t xml:space="preserve">AAP Budget: </t>
    </r>
    <r>
      <rPr>
        <b/>
        <sz val="12"/>
        <color theme="1"/>
        <rFont val="Calibri"/>
        <family val="2"/>
        <scheme val="minor"/>
      </rPr>
      <t xml:space="preserve">
This section ensures team has identified and allocated funding to support SY2023 AAP activities and strategies</t>
    </r>
  </si>
  <si>
    <t>Bargaining unit members (max 6 members including CC) x # of hrs. (5 hrs. spring @ $47.49 and 3 hrs. fall @ $47.49)</t>
  </si>
  <si>
    <t>Summary from ELA Strategy from the Resource Section</t>
  </si>
  <si>
    <t xml:space="preserve">Summary from Math Strategy from the Resource Section </t>
  </si>
  <si>
    <t>Summary from Special Education Strategy from the Resource Section</t>
  </si>
  <si>
    <r>
      <t>Title I Compliance Assurances</t>
    </r>
    <r>
      <rPr>
        <b/>
        <sz val="12"/>
        <color theme="0"/>
        <rFont val="Calibri"/>
        <family val="2"/>
        <scheme val="minor"/>
      </rPr>
      <t xml:space="preserve">
This section ensures team has identified and allocated funding to support SY2022 AAP activities and strategies</t>
    </r>
  </si>
  <si>
    <t>Requirement</t>
  </si>
  <si>
    <t>Strategies (check all that apply)</t>
  </si>
  <si>
    <t>ELA</t>
  </si>
  <si>
    <t>1. Conducted a comprehensive needs assessment and analyze data to support plan</t>
  </si>
  <si>
    <t>2. Use scientifically research-based strategies to support plan</t>
  </si>
  <si>
    <t>3. Plan for aligned, high quality, sustained, professional development through TBT/BLT/APT/District supports</t>
  </si>
  <si>
    <t>4. Conduct strategies to attract and retain high quality, qualified professional staff</t>
  </si>
  <si>
    <t>5. Address strategies to Increase parent/community involvement and support</t>
  </si>
  <si>
    <t>6. Conduct activities to assist with school transitions (preschool, middle, high school, college)</t>
  </si>
  <si>
    <t>7. Provide additional assistance activities/student services</t>
  </si>
  <si>
    <t>For any requirement not clealry met within the AAP, describe how Title I compliance is being met in the box below</t>
  </si>
  <si>
    <t>Option A</t>
  </si>
  <si>
    <t>Option 1</t>
  </si>
  <si>
    <t>Option B</t>
  </si>
  <si>
    <t>Option 2</t>
  </si>
  <si>
    <t>Option C</t>
  </si>
  <si>
    <t>Option 3</t>
  </si>
  <si>
    <t>CMSD, Equity, and Me already completed</t>
  </si>
  <si>
    <r>
      <rPr>
        <b/>
        <sz val="12"/>
        <rFont val="Calibri"/>
        <family val="2"/>
        <scheme val="minor"/>
      </rPr>
      <t>Option 1</t>
    </r>
    <r>
      <rPr>
        <b/>
        <u/>
        <sz val="12"/>
        <rFont val="Calibri"/>
        <family val="2"/>
        <scheme val="minor"/>
      </rPr>
      <t xml:space="preserve">
6 Tuesdays from 2:15 - 3:45pm
</t>
    </r>
    <r>
      <rPr>
        <sz val="12"/>
        <rFont val="Calibri"/>
        <family val="2"/>
        <scheme val="minor"/>
      </rPr>
      <t>Session 1: Sept. 19
Session 2: Oct. 3
Session 3: Oct. 17
Session 4: Nov. 14
Session 5: Nov. 28
Session 6: Dec. 5</t>
    </r>
  </si>
  <si>
    <r>
      <rPr>
        <b/>
        <sz val="12"/>
        <rFont val="Calibri"/>
        <family val="2"/>
        <scheme val="minor"/>
      </rPr>
      <t>Option 2</t>
    </r>
    <r>
      <rPr>
        <b/>
        <u/>
        <sz val="12"/>
        <rFont val="Calibri"/>
        <family val="2"/>
        <scheme val="minor"/>
      </rPr>
      <t xml:space="preserve">
6 Tuesdays from 7:55 - 9:25pm
</t>
    </r>
    <r>
      <rPr>
        <sz val="12"/>
        <rFont val="Calibri"/>
        <family val="2"/>
        <scheme val="minor"/>
      </rPr>
      <t>Session 1: Sept. 19
Session 2: Oct. 3
Session 3: Oct. 17
Session 4: Nov. 14
Session 5: Nov. 28
Session 6: Dec. 5</t>
    </r>
  </si>
  <si>
    <r>
      <rPr>
        <b/>
        <u/>
        <sz val="12"/>
        <rFont val="Calibri"/>
        <family val="2"/>
        <scheme val="minor"/>
      </rPr>
      <t xml:space="preserve">Option 3
6 Tuesdays from 3:15 - 4:45pm
</t>
    </r>
    <r>
      <rPr>
        <sz val="12"/>
        <rFont val="Calibri"/>
        <family val="2"/>
        <scheme val="minor"/>
      </rPr>
      <t>Session 1: Jan. 16
Session 2: Jan. 30
Session 3: Feb. 13
Session 4: Feb. 27
Session 5: Mar. 12
Session 6: Mar. 19</t>
    </r>
  </si>
  <si>
    <t>For option A, you can select one of three options below for your team to participate during the 100 minutes.</t>
  </si>
  <si>
    <r>
      <rPr>
        <b/>
        <sz val="11"/>
        <color theme="1"/>
        <rFont val="Calibri"/>
        <family val="2"/>
        <scheme val="minor"/>
      </rPr>
      <t>Option 1</t>
    </r>
    <r>
      <rPr>
        <sz val="11"/>
        <color theme="1"/>
        <rFont val="Calibri"/>
        <family val="2"/>
        <scheme val="minor"/>
      </rPr>
      <t xml:space="preserve">
Session 1: You will schedule the introduction for one of your August PD days. (90 minutes)
Sessions 2 &amp; 3: Nov. 7 - 9am - 12pm
Sessions 4 &amp; 5: Feb. 16 - 9am-12pm
Session 6: Schedule this for one of your 100 minute days after Feb. 16
</t>
    </r>
    <r>
      <rPr>
        <i/>
        <sz val="11"/>
        <color theme="1"/>
        <rFont val="Calibri"/>
        <family val="2"/>
        <scheme val="minor"/>
      </rPr>
      <t>* You will schedule sessions 1 and 6 through the Culture &amp; Inclusive Practices Department</t>
    </r>
  </si>
  <si>
    <t xml:space="preserve"> </t>
  </si>
  <si>
    <t xml:space="preserve">  </t>
  </si>
  <si>
    <t>For option B, these are the details of your selection.</t>
  </si>
  <si>
    <r>
      <rPr>
        <b/>
        <sz val="11"/>
        <color theme="1"/>
        <rFont val="Calibri"/>
        <family val="2"/>
        <scheme val="minor"/>
      </rPr>
      <t>PDI Option 1</t>
    </r>
    <r>
      <rPr>
        <sz val="11"/>
        <color theme="1"/>
        <rFont val="Calibri"/>
        <family val="2"/>
        <scheme val="minor"/>
      </rPr>
      <t xml:space="preserve">
Session 1: Oct. 16 - 9-10:30am
Sessions 2 &amp; 3: Oct. 17 - 9-12pm
Sessions 4 &amp; 5: Oct. 18 - 9-12pm
Sesson 6: Oct. 19 - 9-10:30am</t>
    </r>
  </si>
  <si>
    <r>
      <rPr>
        <b/>
        <sz val="11"/>
        <color theme="1"/>
        <rFont val="Calibri"/>
        <family val="2"/>
        <scheme val="minor"/>
      </rPr>
      <t>PDI Option 2</t>
    </r>
    <r>
      <rPr>
        <sz val="11"/>
        <color theme="1"/>
        <rFont val="Calibri"/>
        <family val="2"/>
        <scheme val="minor"/>
      </rPr>
      <t xml:space="preserve">
Session 1: Apr. 1 - 9-10:30am
Sessions 2 &amp; 3: Apr. 2 - 9-12pm
Sessions 4 &amp; 5: Apr. 3 - 9-12pm
Sesson 6: Apr. 4 - 9-10:30am</t>
    </r>
  </si>
  <si>
    <t>For option C, you can select one of the options below for your team to participate during a PDI week.</t>
  </si>
  <si>
    <t>Select an option to see further details.</t>
  </si>
  <si>
    <t>We have completed CMSD, Equity, and Me and do not need to select an option for the 2024 SY.</t>
  </si>
  <si>
    <t>Content area</t>
  </si>
  <si>
    <t>type</t>
  </si>
  <si>
    <t>strategy</t>
  </si>
  <si>
    <t>Schools Engaging with Families</t>
  </si>
  <si>
    <t>Provide homework folders with student work samples and strategies for home practice.</t>
  </si>
  <si>
    <t>Provide a monthly newsletter that informs parents about current classroom activities for each grade level, instructional strategies used in class and recommendations for home practice.</t>
  </si>
  <si>
    <t>Utilize electronic grade books so families can frequently monitor their children’s progress.</t>
  </si>
  <si>
    <t>Implement two-way communication strategy to keep families informed about school activities, instructional strategies used in class, testing, school goals, and student progress on a consistent basis.</t>
  </si>
  <si>
    <t>Provide family resource area with newsletters, information on resources to support learning at home, interventions and supports available at school and in the community.</t>
  </si>
  <si>
    <t>Assign students interactive homework which must be completed with a family member.</t>
  </si>
  <si>
    <t>School website provides information on curriculum, extracurricular programs, tutoring, afterschool activities, SPO/PAC meeting dates family events, etc.</t>
  </si>
  <si>
    <t>Provide regular homework assignments that require students to discuss with their families what they are learning in class.</t>
  </si>
  <si>
    <t>Use a communication app (i.e. Class Dojo, Remind or See Saw) to provide regular updates to families on academics, SEL, and attendance.</t>
  </si>
  <si>
    <t>Use student planners to keep parent apprised of homework assignments, meetings, programs, interventions and enrichment opportunities at school.</t>
  </si>
  <si>
    <t xml:space="preserve">Distribute unit letter from curriculum which gives information on classroom learning and home practice. </t>
  </si>
  <si>
    <t>Provide updates on student’s developing math skills and ideas for how families can help their child at home.</t>
  </si>
  <si>
    <t xml:space="preserve">Provide updates on developing literacy skills and ideas for how families can help their child at home. </t>
  </si>
  <si>
    <t>Survey families to find out topics for workshops they would like to see presented at the school.</t>
  </si>
  <si>
    <t>Other: Describe the specific stratey you will use to engage with families.</t>
  </si>
  <si>
    <t>Families engaging with schools</t>
  </si>
  <si>
    <t>Provide training and materials to parents on college readiness related to their course/content area and on how to improve scholars' study skills or learning in all academic subjects.</t>
  </si>
  <si>
    <t>Provide training and materials for parents on how to improve children’s study skills or learning in various academic subjects.</t>
  </si>
  <si>
    <t>Provide trainings and workshops that model for parents/guardians how to support math skills at home utilizing strategies used in the classroom.</t>
  </si>
  <si>
    <t>Provide Family Math night with grade level stations to demonstrate to parents what scholars are learning in class, math concepts and activities to support at home practice.</t>
  </si>
  <si>
    <t>Instructional strategies for Math or Reading are modeled through multiple means and shared with families (face to face, on-line platforms, video, etc.) throughout the year.</t>
  </si>
  <si>
    <t xml:space="preserve">Provide training and materials to parents on college readiness related to their course/content area and on how to improve scholars' study skills or learning in all academic subjects. </t>
  </si>
  <si>
    <t>Provide training to families on how to use online resources (Naviance, gradebooks, websites, etc.).</t>
  </si>
  <si>
    <t>Provide workshops and materials for parents on topics that support SEL, attendance and classroom learning.</t>
  </si>
  <si>
    <t>Provide informational meetings with families and their students on graduation requirements for each cohort (freshman, sophomore, junior, senior).</t>
  </si>
  <si>
    <t xml:space="preserve">Provide college application and FAFSA informational meetings to help families understand how to assist their students with postsecondary plans. </t>
  </si>
  <si>
    <t>Board Policy</t>
  </si>
  <si>
    <t>CMSD/CTU Agreement</t>
  </si>
  <si>
    <t>Yes</t>
  </si>
  <si>
    <t>No</t>
  </si>
  <si>
    <t>X</t>
  </si>
  <si>
    <t>grade band</t>
  </si>
  <si>
    <t>Student achievement evidence</t>
  </si>
  <si>
    <t>SPED Strategy</t>
  </si>
  <si>
    <t>SPED Student achievement evidence</t>
  </si>
  <si>
    <t>ELL Strategy</t>
  </si>
  <si>
    <t>ELL student achievement evidence</t>
  </si>
  <si>
    <t>SEL Competency</t>
  </si>
  <si>
    <t>SEL student evidence</t>
  </si>
  <si>
    <t>Select one</t>
  </si>
  <si>
    <t>Select a strategy</t>
  </si>
  <si>
    <t>K-12</t>
  </si>
  <si>
    <t>- Students explore and solve problems that build on and extend their current mathematical understanding.
- Students solve and discuss tasks that promote mathematical reasoning and problem solving.
- Tasks allow students multiple entry points and a variety of solution strategies.</t>
  </si>
  <si>
    <t>Facilitate meaningful mathematical discourse</t>
  </si>
  <si>
    <t>- Mathematical discourse includes the purposeful exchange of ideas through classroom discussions as well as through verbal, visual, and written communication.
- Students present and explain ideas, reasoning and representations to one another in pair, small-group, and whole class discourse.
- Students have opportunities to share ideas and clarify understandings, construct convincing arguments regarding why and how things work, develop a language for expressing mathematical ideas and learn from other perspectives.</t>
  </si>
  <si>
    <t>Use and connect mathematical representations</t>
  </si>
  <si>
    <t>- Students use multiple forms of representations to make sense of and understand mathematics.
- Students choose which forms of representations to use as tools for solving problems.
- Students describe and justify their mathematical understanding and reasoning with drawings, diagrams, and other representations.</t>
  </si>
  <si>
    <t>K-5</t>
  </si>
  <si>
    <t>K-5 Implementation of a Core Instructional Literacy Block that aligns to the CMSD Literacy Framework and Scope and Sequence and focuses on the big ideas in reading (90 minute minimum)</t>
  </si>
  <si>
    <t>- All classrooms will use the CMSD Literacy Framework to guide instructional planning that is aligned to Ohio's Learning Standards for English Language Arts.
- The literacy focus for all grades will include learning and teaching in the following areas: word knowledge, comprehension, fluency, and writing.
- Administrators will use look for tools and resources provided to ensure that all classrooms are engaging in high quality, joyful, learning experiences aligned to the District Frameworks.</t>
  </si>
  <si>
    <t>Facilitation of a developed Multi-Tiered System of Support Focused on the Big Ideas in Literacy</t>
  </si>
  <si>
    <t>- All K-3 classrooms will provide 'off track' students (in reading) with a minimum of 90 minutes of additional strategic, systematic instruction focused on the Big Ideas in Reading weekly.
- Promotion of oral and written expression in all content areas.
- Students will be provided with engaging, real-world experienes that encourage them to use and apply literacy skills in a variety of contexts.
- All classrooms across content areas will provide reading and writing experiences aligned to Ohio's Learning Standards in English Language Arts to build students' competence in disciplinary literacy and discourse.</t>
  </si>
  <si>
    <t>6-12</t>
  </si>
  <si>
    <t>Incorporate reading and writing routines embedded in various disciplines</t>
  </si>
  <si>
    <t>- Teachers will facilitate learning environments that include providing all students with access to high quality text resources (informational and literal) in a variety of genre and formats (including digital).
- All classrooms will focus on using the integration of writing across curriculum through weekly instruction and assignments.
- All literacy classrooms will provide instruction in proper MLA style appropriate for each grade level to support students in citing sources when answering questions in written and/or oral form.</t>
  </si>
  <si>
    <t>focus</t>
  </si>
  <si>
    <t>Implementation of a Core Instructional Literacy Block (K-12)</t>
  </si>
  <si>
    <t>- All classrooms will use the CMSD Literacy Framework to guide instructional planning that is aligned to Ohio's Learning Standards for English Language Arts.
- The literacy focus for all grades will include learning and teaching in the following areas: word knowledge, comprehension, fluency, and writing.
- Administrators will use look for tools and resources provided to ensure that all classrooms are engaging in high quality, joyful learning experiences aligned to the District Frameworks.</t>
  </si>
  <si>
    <t>Facilitation of a developed Multi-Tiered System of Support Focused on the Big Ideas in Literacy (K-5)</t>
  </si>
  <si>
    <t>- All K-3 classrooms will provide 'off-track' students (in reading) with a minimum of 90 minutes of additional strategic, systematic instruction focused on the Big Ideas in Reading weekly.
- Promotion of Oral and Written Expression in All Content Areas:
-Students will be provided with engaging, real-world experiences that encourage them to use and apply literacy skills in a variety of contexts.
- All classrooms across content areas will provided reading and writing experiences aligned to Ohio's Learning Standards in English Language Arts to build students' competence in disciplinary literacy and discourse.</t>
  </si>
  <si>
    <t>Incorporate Reading and Writing Routines Embedded in Various Disciplines (6-12)</t>
  </si>
  <si>
    <t>- Teachers will facilitate learning environments that include providing all students with access to high quality text resources (informational and literary) in a variety of genre and formats (including digital text).
- All classrooms will focus on using the integration of writing across the curriculum through weekly instruction and assignments.
- All literacy classrooms will provide instruction in propoer MLA style appropriate for each grade level to support students in citing sources when answering questions in written and/or oral form.</t>
  </si>
  <si>
    <t>Facilitation of a developed Multi-Tiered System of Support focused on the Big Ideas in Reading at each grade level in K-5 with a strong focus on building foundational skills through the Science of Teaching Reading. (K-5)</t>
  </si>
  <si>
    <t>Daily practice with complex, grade-level texts -both informational and literary - and their academic language throughout the literacy block (modeled instruction, shared practice and independent /small group. (K-5)</t>
  </si>
  <si>
    <t>- All classrooms across content areas will provide reading and writing experiences aligned to Ohio's Learning Standards in English Language Arts to build students' competence in disciplinary literacy and discourse.
- All K-5 classrooms will use complext, grade level text (50% literary and 50% informational) to teach the core components of literacy aligned to grade level standards. This means that text at or above grade level will be used to teach skills and concepts identified in the Scope and Sequence (aligned to ODE standards). Off-grade level text will only be used during intervention experiences outside of the literacy block. The literacy block time will focus on core content at grade level.
- Strategies outlined in the literacy block will be used to differeniate learning experiences. Instructional focus during small group learning will emphasize the use of differentiation techniques to include varied processes, products and the use of differentiation techniques to include varied processes, products and the use of different content that is aligned. Leveld text decodable readers may be used during the differentiated instructional group time to build skills needed. However, teachers will scaffold to allow for all students to access the grade level content in order to acquire the skills specified in the standards.</t>
  </si>
  <si>
    <t>6-12 Promotion of Oral and Written Expression in All Content Areas With Reading and Writing Routines Embedded </t>
  </si>
  <si>
    <t>Incorporate reading and writing routines embedded in various disciplines across content areas. Facilitate opportunities for regular practice with complex, grade-level texts and their academic language throughout all content areas with specific support provided in vocabulary development and comprehension strategies through the use of explicit vocabularly instruction and graphic organizers. (6-12)</t>
  </si>
  <si>
    <t>- Teachers will provide systematic instruction to support learners in developing reading and writing skills across all content areas. Students will be provided with a variety of extensive opportunities to practice skills learned (e.g. analysis, compare/contrast, etc.) using grade level, complext text resources in multiple genres (text passages, poetry, books, news articles, etc.)
- Teachers will explicitly instruct students about academic vocabularly in all content areas. Comprehension strategies will be developed and applied that are appropriate to the t ext as described in the grade level standards.
- A variety of tools (e.g. graphic organizers, word maps, etc.) will be used ot assist students with developing an understanding and scaffolding information as needed in order to acquire the specific skills outlined in the grade level standards.</t>
  </si>
  <si>
    <t>Daily Writing and speaking grounded in evidence from texts, both literary and informational (with students having frequent opportunities to practice writing in all three genres - narrative, opinion and informative). (K-5)</t>
  </si>
  <si>
    <t>- All classrooms across content areas will provide reading and writing experiences aligned to Ohio's Learning Standards in English Languaeg Arts to build students' competence in disciplinary literacy and discourse.
- Instructional focus will align to the grade level standards and students will use evidence from both literary and information texts (50% each) to identify evidence expressed through writing.
- Teachers will use District tools (writing rubrics and writing prompts) to provide meaningful instructional experiences in all three genres of writing (narrative, opinion, and informative).
- Writing instruction will include the use of exemplary texts that provide models in all genres identified. District created rubrics will be used along with writing converences to enable students to evaluate their own writing while creating improvement goals.</t>
  </si>
  <si>
    <t>Incorporate reading and writing routines embedded in various disciplines across content areas. Facilitate opportunities for regular practice with complex, grade-level texts and their academic language throughout all content a</t>
  </si>
  <si>
    <t>- Teachers will provide systematic instruction to support learners in developing reading and writing skills across all content areas. Students will be provided with a variety of extensive opportunities to practice skills learned (e.g. analysis, compare/contrast, etc.) using grade level, complext text resources in multiple genres (text passages, poetry, books, news articles, etc.)
- Teachers will explicitly instruct students about academic vocabularly in all content areas. Comprehension strategies will be developed and applied that are appropriate to the text as described in the grade level standards.
- A variety of tools (e.g. graphic organizers, word maps, etc.) will be used to assist students with developing an understanding and scaffolding information as needed in order to acquire the specific skills outlined in the grade level standards.</t>
  </si>
  <si>
    <t>Facilitate instruction that focuses on the use of daily writing and speaking grounded in evidence from texts, both literary and informational (with students having opportunities to practice writing in all three genres - narra</t>
  </si>
  <si>
    <t>Lab Rotation</t>
  </si>
  <si>
    <t>Individual Rotation</t>
  </si>
  <si>
    <t>Flipped Classroon</t>
  </si>
  <si>
    <t>Flex</t>
  </si>
  <si>
    <t>A more fair, just, and good system of education</t>
  </si>
  <si>
    <t>Authentic opportunities for students to demonstrate their work</t>
  </si>
  <si>
    <t>Joyful and adventurous learning environment</t>
  </si>
  <si>
    <t>Spring Draft</t>
  </si>
  <si>
    <t>Fall Final</t>
  </si>
  <si>
    <t>Courine Elias Raffoul</t>
  </si>
  <si>
    <t xml:space="preserve">Mariano Corte </t>
  </si>
  <si>
    <t xml:space="preserve">Teresa Bender </t>
  </si>
  <si>
    <t>Article 9 Section 2, 15 minutes of administrator 100 will be spent for student engagement from 9:20-9:35 once a week for each staff member</t>
  </si>
  <si>
    <t>Article 9 Section 2, 40 minutes of the 100 adminstrator's time ,monthy will be use for Mentor Buddy Sessions</t>
  </si>
  <si>
    <t>NO</t>
  </si>
  <si>
    <t>Tuesday, 45 ,minutes</t>
  </si>
  <si>
    <t xml:space="preserve">Administrator </t>
  </si>
  <si>
    <t>Wednesday, 40 minutes</t>
  </si>
  <si>
    <t>Once a month, 40 minutes will be used for Mentor Buddy Sesssion</t>
  </si>
  <si>
    <t>Demonstrations of Learning</t>
  </si>
  <si>
    <t xml:space="preserve">Schools have the ability to opt-in for consideration to participate in Demonstrations of Learning as part of their AAP. The district wishes to take the 2023-24 SY as an opportunity to pilot whole school supports focused on Demonstrations of Learning in an effort to learn how to best scale this opportunity for schools in the future. Due to this, it is possible that not all schools interested in Demonstrations of Learning will be selected. Before deciding, schools should understand the following conditions, outlined in an MOU agreed to by the district and CTU. </t>
  </si>
  <si>
    <t>1. Schools will opt-in via the Spring AAP using the waiver section and meeting the voting requirements to ensure entire school participation.</t>
  </si>
  <si>
    <t xml:space="preserve">6. The UCC, Principal, and DoL Champion must develop a plan of implementation that includes when teachers will be given time to plan their projects (i.e. options may include planning time, VPD hours, 100 minutes, etc.)  </t>
  </si>
  <si>
    <t xml:space="preserve">2. By opting in the school is committing to each student receiving opportunities to complete two DoL projects and each teacher completing (alone or with a partner teacher) at least one DoL project. </t>
  </si>
  <si>
    <t xml:space="preserve">7. The UCC, Principal, and DoL Champion will monitor progress and meet with the staff to ensure the completion of 2 DoL projects by each student and the creation of one DoL project by each teacher or pair of teacher partners is achieved. </t>
  </si>
  <si>
    <t xml:space="preserve">3. School staff will have optional PD available before the start of the 2023-2024 school year or on Saturdays during the 2023-2024 school year, paid at the in-service workshop rate. </t>
  </si>
  <si>
    <t xml:space="preserve">8. The school team will invite parents and community members to attend the DoL project presentations. </t>
  </si>
  <si>
    <t xml:space="preserve">4.	The District will provide school staff access to a database of DoL projects. Any project created in the 23-24SY will be added to the database with the permission of the creator(s). </t>
  </si>
  <si>
    <t xml:space="preserve">9. The school staff and students will be dismissed at the early release time for April PTC and will not hold parent teacher conferences that day because they’ve elected to implement DoL events.   </t>
  </si>
  <si>
    <t>5. A DoL Champion will be chosen at each school. 
a. Position posted in the building and follows the personnel selection process outlined in Article 12, Section 1(A)(1) and DOL Champion identified by May 10, 2023. 
b. Each DoL Champion paid a differential of $2883.00 to be paid quarterly following the Differential guidance in Appendix A and if they complete the activities as assigned as a DoL Champion. 
c. The DoL Champion must attend each PD provided by the District and then facilitate a PD session with teachers at their building. 
d. The DoL Champion will be site based resource for DoL in their building.</t>
  </si>
  <si>
    <t xml:space="preserve">10. TDES events should not be scheduled during the week of DoL project implementations unless a teacher requests it to be used as a TDES event and the administrator agrees it meets that requirement. </t>
  </si>
  <si>
    <t>Demonstrations of Learning Opt-In decision</t>
  </si>
  <si>
    <t>We do not want to be considered for participating in Demonstrations of Learning as part of our AAP for the 2023-2024 SY.</t>
  </si>
  <si>
    <t>Building Level MOU</t>
  </si>
  <si>
    <t>Susan Sopko</t>
  </si>
  <si>
    <t>Emily Vinson Bell</t>
  </si>
  <si>
    <t>Cassandra Simon</t>
  </si>
  <si>
    <t>Alissah Abernathy</t>
  </si>
  <si>
    <t>Alicia Ocasio</t>
  </si>
  <si>
    <t xml:space="preserve">
Teachers will analyze student work from exit tickets, quizzes, group disscussions, presentations, and one on one questions and answer periods.    If gathered work samples do not demonstrate progress, the leadership team  will work together to identify supplemental instructional strategies in areas of weakness (peer tutoring, visualization is a great method to summarize or process information  that has been taught in class, student-led classrooms, implementing technology, differentiatiate, inquiry-based instruction.)</t>
  </si>
  <si>
    <t>Made new selections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</si>
</sst>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49">
    <font>
      <sz val="11"/>
      <color theme="1"/>
      <name val="Calibri"/>
      <family val="2"/>
      <scheme val="minor"/>
    </font>
    <font>
      <sz val="14"/>
      <color theme="0"/>
      <name val="Calibri"/>
      <family val="2"/>
      <scheme val="minor"/>
    </font>
    <font>
      <sz val="11"/>
      <color theme="1"/>
      <name val="Calibri"/>
      <family val="2"/>
    </font>
    <font>
      <b/>
      <sz val="14"/>
      <color theme="0"/>
      <name val="Calibri"/>
      <family val="2"/>
      <scheme val="minor"/>
    </font>
    <font>
      <b/>
      <u/>
      <sz val="16"/>
      <color theme="10"/>
      <name val="Calibri"/>
      <family val="2"/>
      <scheme val="minor"/>
    </font>
    <font>
      <b/>
      <sz val="19"/>
      <color rgb="FF000000"/>
      <name val="Calibri"/>
      <family val="2"/>
    </font>
    <font>
      <sz val="19"/>
      <color rgb="FF000000"/>
      <name val="Calibri"/>
      <family val="2"/>
    </font>
    <font>
      <b/>
      <sz val="19"/>
      <color rgb="FFFF0000"/>
      <name val="Calibri"/>
      <family val="2"/>
    </font>
    <font>
      <b/>
      <sz val="19"/>
      <color theme="1"/>
      <name val="Calibri"/>
      <family val="2"/>
    </font>
    <font>
      <b/>
      <sz val="14"/>
      <color theme="1"/>
      <name val="Calibri"/>
      <family val="2"/>
      <scheme val="minor"/>
    </font>
    <font>
      <sz val="19"/>
      <color rgb="FF000000"/>
      <name val="Calibri"/>
      <family val="2"/>
      <scheme val="minor"/>
    </font>
    <font>
      <sz val="14"/>
      <color theme="1"/>
      <name val="Calibri"/>
      <family val="2"/>
      <scheme val="minor"/>
    </font>
    <font>
      <sz val="14"/>
      <color rgb="FF0070C0"/>
      <name val="Calibri"/>
      <family val="2"/>
      <scheme val="minor"/>
    </font>
    <font>
      <b/>
      <u/>
      <sz val="12"/>
      <color theme="0"/>
      <name val="Calibri"/>
      <family val="2"/>
      <scheme val="minor"/>
    </font>
    <font>
      <b/>
      <sz val="12"/>
      <color theme="0"/>
      <name val="Calibri"/>
      <family val="2"/>
      <scheme val="minor"/>
    </font>
    <font>
      <b/>
      <u/>
      <sz val="12"/>
      <color theme="1"/>
      <name val="Calibri"/>
      <family val="2"/>
      <scheme val="minor"/>
    </font>
    <font>
      <b/>
      <sz val="16"/>
      <color theme="1"/>
      <name val="Calibri"/>
      <family val="2"/>
      <scheme val="minor"/>
    </font>
    <font>
      <sz val="16"/>
      <color theme="0"/>
      <name val="Calibri"/>
      <family val="2"/>
      <scheme val="minor"/>
    </font>
    <font>
      <sz val="16"/>
      <color theme="1"/>
      <name val="Calibri"/>
      <family val="2"/>
      <scheme val="minor"/>
    </font>
    <font>
      <b/>
      <u/>
      <sz val="16"/>
      <color rgb="FFC00000"/>
      <name val="Calibri"/>
      <family val="2"/>
      <scheme val="minor"/>
    </font>
    <font>
      <b/>
      <sz val="14"/>
      <color theme="1"/>
      <name val="Calibri (Body)"/>
    </font>
    <font>
      <sz val="11"/>
      <color theme="1"/>
      <name val="Calibri"/>
    </font>
    <font>
      <b/>
      <sz val="13"/>
      <color rgb="FF002060"/>
      <name val="Arial"/>
      <family val="2"/>
    </font>
    <font>
      <b/>
      <u/>
      <sz val="16"/>
      <color theme="1"/>
      <name val="Calibri"/>
      <family val="2"/>
      <scheme val="minor"/>
    </font>
    <font>
      <b/>
      <sz val="16"/>
      <color rgb="FF002060"/>
      <name val="Calibri"/>
      <family val="2"/>
      <scheme val="minor"/>
    </font>
    <font>
      <b/>
      <sz val="13"/>
      <color theme="1"/>
      <name val="Arial"/>
      <family val="2"/>
    </font>
    <font>
      <b/>
      <u/>
      <sz val="14"/>
      <color theme="1"/>
      <name val="Calibri"/>
      <family val="2"/>
      <scheme val="minor"/>
    </font>
    <font>
      <b/>
      <u/>
      <sz val="18"/>
      <color theme="10"/>
      <name val="Calibri"/>
      <family val="2"/>
      <scheme val="minor"/>
    </font>
    <font>
      <b/>
      <sz val="14"/>
      <color rgb="FFFFFFFF"/>
      <name val="Calibri"/>
      <family val="2"/>
      <scheme val="minor"/>
    </font>
    <font>
      <b/>
      <i/>
      <sz val="14"/>
      <color theme="0"/>
      <name val="Calibri"/>
      <family val="2"/>
      <scheme val="minor"/>
    </font>
    <font>
      <b/>
      <sz val="16"/>
      <color theme="0"/>
      <name val="Calibri"/>
      <family val="2"/>
      <scheme val="minor"/>
    </font>
    <font>
      <b/>
      <sz val="10"/>
      <color rgb="FFFFFFFF"/>
      <name val="Lato"/>
      <family val="2"/>
    </font>
    <font>
      <sz val="10"/>
      <color rgb="FF000000"/>
      <name val="Lato"/>
      <family val="2"/>
    </font>
    <font>
      <sz val="10"/>
      <color theme="1"/>
      <name val="Lato"/>
      <family val="2"/>
    </font>
    <font>
      <b/>
      <sz val="11"/>
      <color theme="0"/>
      <name val="Calibri"/>
      <family val="2"/>
      <scheme val="minor"/>
    </font>
    <font>
      <sz val="12"/>
      <color theme="0"/>
      <name val="Calibri"/>
      <family val="2"/>
      <scheme val="minor"/>
    </font>
    <font>
      <sz val="12"/>
      <color theme="1"/>
      <name val="Calibri"/>
      <family val="2"/>
      <scheme val="minor"/>
    </font>
    <font>
      <b/>
      <sz val="12"/>
      <color theme="1"/>
      <name val="Calibri"/>
      <family val="2"/>
      <scheme val="minor"/>
    </font>
    <font>
      <sz val="11"/>
      <color theme="0"/>
      <name val="Calibri"/>
      <family val="2"/>
      <scheme val="minor"/>
    </font>
    <font>
      <b/>
      <sz val="11"/>
      <color theme="1"/>
      <name val="Calibri"/>
      <family val="2"/>
      <scheme val="minor"/>
    </font>
    <font>
      <i/>
      <sz val="11"/>
      <color theme="1"/>
      <name val="Calibri"/>
      <family val="2"/>
      <scheme val="minor"/>
    </font>
    <font>
      <sz val="11"/>
      <color rgb="FFFFFFFF"/>
      <name val="Calibri"/>
    </font>
    <font>
      <b/>
      <sz val="12"/>
      <name val="Calibri"/>
      <family val="2"/>
      <scheme val="minor"/>
    </font>
    <font>
      <b/>
      <u/>
      <sz val="12"/>
      <name val="Calibri"/>
      <family val="2"/>
      <scheme val="minor"/>
    </font>
    <font>
      <sz val="12"/>
      <name val="Calibri"/>
      <family val="2"/>
      <scheme val="minor"/>
    </font>
    <font>
      <sz val="11"/>
      <color rgb="FF000000"/>
      <name val="Calibri"/>
      <charset val="1"/>
    </font>
    <font>
      <sz val="11"/>
      <color theme="1"/>
      <name val="Calibri"/>
      <family val="2"/>
      <scheme val="minor"/>
    </font>
    <font>
      <b/>
      <sz val="14"/>
      <name val="Calibri"/>
      <family val="2"/>
      <scheme val="minor"/>
    </font>
    <font>
      <sz val="14"/>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rgb="FF00B050"/>
        <bgColor indexed="64"/>
      </patternFill>
    </fill>
    <fill>
      <patternFill patternType="solid">
        <fgColor theme="0"/>
        <bgColor indexed="64"/>
      </patternFill>
    </fill>
    <fill>
      <patternFill patternType="solid">
        <fgColor rgb="FF000000"/>
        <bgColor rgb="FF000000"/>
      </patternFill>
    </fill>
    <fill>
      <patternFill patternType="solid">
        <fgColor rgb="FF000000"/>
      </patternFill>
    </fill>
  </fills>
  <borders count="99">
    <border>
      <left/>
      <right/>
      <top/>
      <bottom/>
      <diagonal/>
    </border>
    <border>
      <left/>
      <right/>
      <top/>
      <bottom style="thick">
        <color theme="9" tint="-0.2499465926084170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theme="9" tint="-0.24994659260841701"/>
      </right>
      <top/>
      <bottom style="thick">
        <color theme="9" tint="-0.24994659260841701"/>
      </bottom>
      <diagonal/>
    </border>
    <border>
      <left style="thick">
        <color indexed="64"/>
      </left>
      <right style="thick">
        <color indexed="64"/>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style="thick">
        <color theme="1"/>
      </left>
      <right style="thick">
        <color theme="1"/>
      </right>
      <top style="thick">
        <color theme="1"/>
      </top>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indexed="64"/>
      </bottom>
      <diagonal/>
    </border>
    <border>
      <left/>
      <right style="thick">
        <color indexed="64"/>
      </right>
      <top/>
      <bottom style="thick">
        <color indexed="64"/>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theme="1"/>
      </left>
      <right/>
      <top/>
      <bottom style="thick">
        <color theme="1"/>
      </bottom>
      <diagonal/>
    </border>
    <border>
      <left/>
      <right style="thick">
        <color theme="1"/>
      </right>
      <top/>
      <bottom style="thick">
        <color theme="1"/>
      </bottom>
      <diagonal/>
    </border>
    <border>
      <left style="thick">
        <color theme="1"/>
      </left>
      <right/>
      <top/>
      <bottom/>
      <diagonal/>
    </border>
    <border>
      <left/>
      <right style="thick">
        <color theme="1"/>
      </right>
      <top/>
      <bottom/>
      <diagonal/>
    </border>
    <border>
      <left style="thick">
        <color rgb="FF000000"/>
      </left>
      <right/>
      <top style="thick">
        <color theme="1"/>
      </top>
      <bottom/>
      <diagonal/>
    </border>
    <border>
      <left/>
      <right style="thick">
        <color rgb="FF000000"/>
      </right>
      <top style="thick">
        <color theme="1"/>
      </top>
      <bottom/>
      <diagonal/>
    </border>
    <border>
      <left style="thick">
        <color rgb="FF000000"/>
      </left>
      <right/>
      <top/>
      <bottom/>
      <diagonal/>
    </border>
    <border>
      <left/>
      <right style="thick">
        <color rgb="FF000000"/>
      </right>
      <top/>
      <bottom/>
      <diagonal/>
    </border>
    <border>
      <left style="thick">
        <color rgb="FF000000"/>
      </left>
      <right/>
      <top/>
      <bottom style="thick">
        <color theme="1"/>
      </bottom>
      <diagonal/>
    </border>
    <border>
      <left/>
      <right style="thick">
        <color rgb="FF000000"/>
      </right>
      <top/>
      <bottom style="thick">
        <color theme="1"/>
      </bottom>
      <diagonal/>
    </border>
    <border>
      <left style="medium">
        <color rgb="FF000000"/>
      </left>
      <right/>
      <top style="thick">
        <color theme="1"/>
      </top>
      <bottom style="thick">
        <color theme="1"/>
      </bottom>
      <diagonal/>
    </border>
    <border>
      <left/>
      <right style="thick">
        <color rgb="FF000000"/>
      </right>
      <top style="thick">
        <color theme="1"/>
      </top>
      <bottom style="thick">
        <color theme="1"/>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ck">
        <color theme="1"/>
      </top>
      <bottom style="thick">
        <color theme="1"/>
      </bottom>
      <diagonal/>
    </border>
    <border>
      <left style="thick">
        <color rgb="FF000000"/>
      </left>
      <right style="thick">
        <color rgb="FF000000"/>
      </right>
      <top style="thick">
        <color rgb="FF000000"/>
      </top>
      <bottom style="thick">
        <color rgb="FF000000"/>
      </bottom>
      <diagonal/>
    </border>
    <border>
      <left style="medium">
        <color auto="1"/>
      </left>
      <right style="medium">
        <color auto="1"/>
      </right>
      <top/>
      <bottom/>
      <diagonal/>
    </border>
    <border>
      <left style="medium">
        <color auto="1"/>
      </left>
      <right style="medium">
        <color auto="1"/>
      </right>
      <top/>
      <bottom style="thick">
        <color rgb="FF000000"/>
      </bottom>
      <diagonal/>
    </border>
    <border>
      <left/>
      <right/>
      <top/>
      <bottom style="thick">
        <color theme="1"/>
      </bottom>
      <diagonal/>
    </border>
    <border>
      <left style="medium">
        <color auto="1"/>
      </left>
      <right/>
      <top style="medium">
        <color auto="1"/>
      </top>
      <bottom style="thick">
        <color theme="1"/>
      </bottom>
      <diagonal/>
    </border>
    <border>
      <left/>
      <right style="medium">
        <color auto="1"/>
      </right>
      <top style="medium">
        <color auto="1"/>
      </top>
      <bottom style="thick">
        <color theme="1"/>
      </bottom>
      <diagonal/>
    </border>
    <border>
      <left/>
      <right/>
      <top style="thick">
        <color theme="1"/>
      </top>
      <bottom style="medium">
        <color auto="1"/>
      </bottom>
      <diagonal/>
    </border>
    <border>
      <left/>
      <right style="medium">
        <color rgb="FF000000"/>
      </right>
      <top style="thick">
        <color theme="1"/>
      </top>
      <bottom style="thick">
        <color theme="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theme="1"/>
      </left>
      <right style="thick">
        <color theme="1"/>
      </right>
      <top style="thick">
        <color theme="1"/>
      </top>
      <bottom style="thick">
        <color theme="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ck">
        <color theme="1"/>
      </right>
      <top style="thick">
        <color theme="1"/>
      </top>
      <bottom style="thick">
        <color auto="1"/>
      </bottom>
      <diagonal/>
    </border>
    <border>
      <left style="medium">
        <color theme="1"/>
      </left>
      <right style="medium">
        <color theme="1"/>
      </right>
      <top style="medium">
        <color theme="1"/>
      </top>
      <bottom style="medium">
        <color theme="1"/>
      </bottom>
      <diagonal/>
    </border>
    <border>
      <left style="thick">
        <color theme="1"/>
      </left>
      <right style="medium">
        <color theme="1"/>
      </right>
      <top style="thick">
        <color theme="1"/>
      </top>
      <bottom style="thick">
        <color theme="1"/>
      </bottom>
      <diagonal/>
    </border>
    <border>
      <left style="medium">
        <color theme="1"/>
      </left>
      <right style="medium">
        <color theme="1"/>
      </right>
      <top style="thick">
        <color theme="1"/>
      </top>
      <bottom style="thick">
        <color theme="1"/>
      </bottom>
      <diagonal/>
    </border>
    <border>
      <left style="medium">
        <color theme="1"/>
      </left>
      <right style="thick">
        <color theme="1"/>
      </right>
      <top style="thick">
        <color theme="1"/>
      </top>
      <bottom style="thick">
        <color theme="1"/>
      </bottom>
      <diagonal/>
    </border>
    <border>
      <left/>
      <right style="medium">
        <color theme="1"/>
      </right>
      <top style="thick">
        <color theme="1"/>
      </top>
      <bottom/>
      <diagonal/>
    </border>
    <border>
      <left style="medium">
        <color theme="1"/>
      </left>
      <right/>
      <top style="thick">
        <color theme="1"/>
      </top>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style="medium">
        <color auto="1"/>
      </right>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style="thick">
        <color auto="1"/>
      </right>
      <top style="thick">
        <color auto="1"/>
      </top>
      <bottom/>
      <diagonal/>
    </border>
    <border>
      <left style="medium">
        <color auto="1"/>
      </left>
      <right style="thick">
        <color auto="1"/>
      </right>
      <top/>
      <bottom/>
      <diagonal/>
    </border>
    <border>
      <left style="medium">
        <color auto="1"/>
      </left>
      <right style="thick">
        <color auto="1"/>
      </right>
      <top/>
      <bottom style="thick">
        <color auto="1"/>
      </bottom>
      <diagonal/>
    </border>
    <border>
      <left/>
      <right/>
      <top style="thick">
        <color auto="1"/>
      </top>
      <bottom style="thick">
        <color theme="1"/>
      </bottom>
      <diagonal/>
    </border>
    <border>
      <left style="thick">
        <color theme="1"/>
      </left>
      <right style="thick">
        <color theme="1"/>
      </right>
      <top style="thick">
        <color theme="1"/>
      </top>
      <bottom style="mediumDashed">
        <color theme="1"/>
      </bottom>
      <diagonal/>
    </border>
    <border>
      <left style="thick">
        <color theme="1"/>
      </left>
      <right style="thick">
        <color theme="1"/>
      </right>
      <top style="mediumDashed">
        <color theme="1"/>
      </top>
      <bottom style="mediumDashed">
        <color theme="1"/>
      </bottom>
      <diagonal/>
    </border>
    <border>
      <left style="thick">
        <color theme="1"/>
      </left>
      <right style="thick">
        <color theme="1"/>
      </right>
      <top style="mediumDashed">
        <color theme="1"/>
      </top>
      <bottom style="thick">
        <color theme="1"/>
      </bottom>
      <diagonal/>
    </border>
  </borders>
  <cellStyleXfs count="2">
    <xf numFmtId="0" fontId="0" fillId="0" borderId="0"/>
    <xf numFmtId="44" fontId="46" fillId="0" borderId="0" applyFont="0" applyFill="0" applyBorder="0" applyAlignment="0" applyProtection="0"/>
  </cellStyleXfs>
  <cellXfs count="360">
    <xf numFmtId="0" fontId="0" fillId="0" borderId="0" xfId="0"/>
    <xf numFmtId="0" fontId="1" fillId="2" borderId="1" xfId="0" applyFont="1" applyFill="1" applyBorder="1"/>
    <xf numFmtId="0" fontId="1" fillId="2" borderId="5" xfId="0" applyFont="1" applyFill="1" applyBorder="1"/>
    <xf numFmtId="0" fontId="1" fillId="0" borderId="0" xfId="0" applyFont="1"/>
    <xf numFmtId="0" fontId="9" fillId="0" borderId="0" xfId="0" applyFont="1"/>
    <xf numFmtId="0" fontId="1" fillId="2" borderId="0" xfId="0" applyFont="1" applyFill="1"/>
    <xf numFmtId="0" fontId="3" fillId="2" borderId="9" xfId="0" applyFont="1" applyFill="1" applyBorder="1"/>
    <xf numFmtId="0" fontId="1" fillId="2" borderId="10" xfId="0" applyFont="1" applyFill="1" applyBorder="1"/>
    <xf numFmtId="0" fontId="1" fillId="2" borderId="11" xfId="0" applyFont="1" applyFill="1" applyBorder="1"/>
    <xf numFmtId="0" fontId="3" fillId="2" borderId="12" xfId="0" applyFont="1" applyFill="1" applyBorder="1"/>
    <xf numFmtId="0" fontId="10" fillId="0" borderId="0" xfId="0" applyFont="1"/>
    <xf numFmtId="0" fontId="1" fillId="2" borderId="13" xfId="0" applyFont="1" applyFill="1" applyBorder="1"/>
    <xf numFmtId="0" fontId="2" fillId="5" borderId="0" xfId="0" applyFont="1" applyFill="1"/>
    <xf numFmtId="0" fontId="2" fillId="0" borderId="0" xfId="0" applyFont="1" applyAlignment="1">
      <alignment vertical="top" wrapText="1"/>
    </xf>
    <xf numFmtId="0" fontId="3" fillId="2" borderId="14" xfId="0" applyFont="1" applyFill="1" applyBorder="1"/>
    <xf numFmtId="0" fontId="11" fillId="0" borderId="15" xfId="0" applyFont="1" applyBorder="1"/>
    <xf numFmtId="0" fontId="12" fillId="0" borderId="0" xfId="0" applyFont="1"/>
    <xf numFmtId="0" fontId="2" fillId="0" borderId="25" xfId="0" applyFont="1" applyBorder="1" applyAlignment="1">
      <alignment horizontal="center" vertical="center" wrapText="1"/>
    </xf>
    <xf numFmtId="0" fontId="15" fillId="0" borderId="0" xfId="0" applyFont="1" applyAlignment="1">
      <alignment vertical="center"/>
    </xf>
    <xf numFmtId="0" fontId="9" fillId="6" borderId="28" xfId="0" applyFont="1" applyFill="1" applyBorder="1"/>
    <xf numFmtId="0" fontId="11" fillId="6" borderId="29" xfId="0" applyFont="1" applyFill="1" applyBorder="1"/>
    <xf numFmtId="0" fontId="11" fillId="6" borderId="30" xfId="0" applyFont="1" applyFill="1" applyBorder="1"/>
    <xf numFmtId="0" fontId="2" fillId="0" borderId="15" xfId="0" applyFont="1" applyBorder="1"/>
    <xf numFmtId="0" fontId="14" fillId="2" borderId="2" xfId="0" applyFont="1" applyFill="1" applyBorder="1" applyAlignment="1">
      <alignment horizontal="center" vertical="center"/>
    </xf>
    <xf numFmtId="0" fontId="2" fillId="0" borderId="27" xfId="0" applyFont="1" applyBorder="1" applyAlignment="1">
      <alignment horizontal="center" vertical="center" wrapText="1"/>
    </xf>
    <xf numFmtId="0" fontId="9" fillId="5" borderId="0" xfId="0" applyFont="1" applyFill="1"/>
    <xf numFmtId="0" fontId="21" fillId="5" borderId="0" xfId="0" applyFont="1" applyFill="1" applyAlignment="1">
      <alignment vertical="center"/>
    </xf>
    <xf numFmtId="0" fontId="22" fillId="5" borderId="0" xfId="0" applyFont="1" applyFill="1" applyAlignment="1">
      <alignment horizontal="left" vertical="center" wrapText="1"/>
    </xf>
    <xf numFmtId="0" fontId="23" fillId="6" borderId="0" xfId="0" applyFont="1" applyFill="1" applyAlignment="1">
      <alignment horizontal="center" vertical="center" wrapText="1"/>
    </xf>
    <xf numFmtId="0" fontId="24" fillId="6" borderId="59" xfId="0" applyFont="1" applyFill="1" applyBorder="1" applyAlignment="1">
      <alignment horizontal="left" vertical="top" wrapText="1"/>
    </xf>
    <xf numFmtId="0" fontId="17" fillId="6" borderId="0" xfId="0" applyFont="1" applyFill="1" applyAlignment="1">
      <alignment wrapText="1"/>
    </xf>
    <xf numFmtId="0" fontId="17" fillId="6" borderId="60" xfId="0" applyFont="1" applyFill="1" applyBorder="1"/>
    <xf numFmtId="0" fontId="17" fillId="0" borderId="0" xfId="0" applyFont="1" applyAlignment="1">
      <alignment wrapText="1"/>
    </xf>
    <xf numFmtId="0" fontId="22" fillId="0" borderId="0" xfId="0" applyFont="1" applyAlignment="1">
      <alignment horizontal="left" vertical="center" wrapText="1"/>
    </xf>
    <xf numFmtId="0" fontId="17" fillId="0" borderId="0" xfId="0" applyFont="1"/>
    <xf numFmtId="0" fontId="24" fillId="0" borderId="0" xfId="0" applyFont="1" applyAlignment="1">
      <alignment horizontal="left" vertical="top" wrapText="1"/>
    </xf>
    <xf numFmtId="0" fontId="23" fillId="6" borderId="29" xfId="0" applyFont="1" applyFill="1" applyBorder="1" applyAlignment="1">
      <alignment vertical="center" wrapText="1"/>
    </xf>
    <xf numFmtId="0" fontId="23" fillId="0" borderId="0" xfId="0" applyFont="1" applyAlignment="1">
      <alignment vertical="center" wrapText="1"/>
    </xf>
    <xf numFmtId="0" fontId="25" fillId="5" borderId="0" xfId="0" applyFont="1" applyFill="1" applyAlignment="1">
      <alignment horizontal="left" vertical="center" wrapText="1"/>
    </xf>
    <xf numFmtId="0" fontId="21" fillId="5" borderId="0" xfId="0" applyFont="1" applyFill="1"/>
    <xf numFmtId="0" fontId="3" fillId="2" borderId="29" xfId="0" applyFont="1" applyFill="1" applyBorder="1" applyAlignment="1">
      <alignment vertical="center" wrapText="1"/>
    </xf>
    <xf numFmtId="0" fontId="3" fillId="2" borderId="30" xfId="0" applyFont="1" applyFill="1" applyBorder="1" applyAlignment="1">
      <alignment vertical="center" wrapText="1"/>
    </xf>
    <xf numFmtId="0" fontId="3" fillId="2" borderId="57" xfId="0" applyFont="1" applyFill="1" applyBorder="1" applyAlignment="1">
      <alignment vertical="center" wrapText="1"/>
    </xf>
    <xf numFmtId="0" fontId="26" fillId="6" borderId="29" xfId="0" applyFont="1" applyFill="1" applyBorder="1" applyAlignment="1">
      <alignment vertical="top" wrapText="1"/>
    </xf>
    <xf numFmtId="0" fontId="23" fillId="0" borderId="0" xfId="0" applyFont="1" applyAlignment="1">
      <alignment horizontal="center" vertical="center" wrapText="1"/>
    </xf>
    <xf numFmtId="0" fontId="26" fillId="0" borderId="0" xfId="0" applyFont="1" applyAlignment="1">
      <alignment vertical="top"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16" fillId="6" borderId="63" xfId="0" applyFont="1" applyFill="1" applyBorder="1" applyAlignment="1">
      <alignment horizontal="center" vertical="center"/>
    </xf>
    <xf numFmtId="0" fontId="4" fillId="5" borderId="0" xfId="0" applyFont="1" applyFill="1" applyAlignment="1">
      <alignment horizontal="center"/>
    </xf>
    <xf numFmtId="0" fontId="27" fillId="5" borderId="0" xfId="0" applyFont="1" applyFill="1" applyAlignment="1">
      <alignment horizontal="center"/>
    </xf>
    <xf numFmtId="0" fontId="16" fillId="6" borderId="64" xfId="0" applyFont="1" applyFill="1" applyBorder="1" applyAlignment="1">
      <alignment horizontal="center" vertical="center"/>
    </xf>
    <xf numFmtId="0" fontId="23" fillId="6" borderId="29" xfId="0" applyFont="1" applyFill="1" applyBorder="1" applyAlignment="1">
      <alignment horizontal="center" vertical="center" wrapText="1"/>
    </xf>
    <xf numFmtId="49" fontId="21" fillId="0" borderId="62" xfId="0" applyNumberFormat="1" applyFont="1" applyBorder="1" applyAlignment="1">
      <alignment horizontal="left" vertical="top" wrapText="1"/>
    </xf>
    <xf numFmtId="0" fontId="32" fillId="0" borderId="77" xfId="0" applyFont="1" applyBorder="1" applyAlignment="1">
      <alignment horizontal="left" vertical="top" wrapText="1"/>
    </xf>
    <xf numFmtId="0" fontId="32" fillId="0" borderId="77" xfId="0" applyFont="1" applyBorder="1" applyAlignment="1">
      <alignment horizontal="left" vertical="top" wrapText="1" indent="3"/>
    </xf>
    <xf numFmtId="164" fontId="31" fillId="8" borderId="78" xfId="0" applyNumberFormat="1" applyFont="1" applyFill="1" applyBorder="1" applyAlignment="1">
      <alignment horizontal="center" vertical="top" wrapText="1"/>
    </xf>
    <xf numFmtId="164" fontId="33" fillId="8" borderId="76" xfId="0" applyNumberFormat="1" applyFont="1" applyFill="1" applyBorder="1" applyAlignment="1">
      <alignment horizontal="center" vertical="top"/>
    </xf>
    <xf numFmtId="164" fontId="33" fillId="5" borderId="78" xfId="0" applyNumberFormat="1" applyFont="1" applyFill="1" applyBorder="1" applyAlignment="1">
      <alignment horizontal="center" vertical="top"/>
    </xf>
    <xf numFmtId="164" fontId="33" fillId="5" borderId="76" xfId="0" applyNumberFormat="1" applyFont="1" applyFill="1" applyBorder="1" applyAlignment="1">
      <alignment horizontal="center" vertical="top"/>
    </xf>
    <xf numFmtId="164" fontId="33" fillId="0" borderId="78" xfId="0" applyNumberFormat="1" applyFont="1" applyBorder="1" applyAlignment="1">
      <alignment horizontal="center" vertical="top"/>
    </xf>
    <xf numFmtId="164" fontId="33" fillId="0" borderId="76" xfId="0" applyNumberFormat="1" applyFont="1" applyBorder="1" applyAlignment="1">
      <alignment horizontal="center" vertical="top"/>
    </xf>
    <xf numFmtId="164" fontId="33" fillId="0" borderId="79" xfId="0" applyNumberFormat="1" applyFont="1" applyBorder="1" applyAlignment="1">
      <alignment horizontal="center" vertical="top"/>
    </xf>
    <xf numFmtId="0" fontId="32" fillId="0" borderId="77" xfId="0" applyFont="1" applyBorder="1" applyAlignment="1">
      <alignment horizontal="left" vertical="top" wrapText="1" indent="2"/>
    </xf>
    <xf numFmtId="2" fontId="33" fillId="0" borderId="78" xfId="0" applyNumberFormat="1" applyFont="1" applyBorder="1" applyAlignment="1">
      <alignment horizontal="center" vertical="top"/>
    </xf>
    <xf numFmtId="2" fontId="33" fillId="0" borderId="76" xfId="0" applyNumberFormat="1" applyFont="1" applyBorder="1" applyAlignment="1">
      <alignment horizontal="center" vertical="top"/>
    </xf>
    <xf numFmtId="0" fontId="35" fillId="5" borderId="80" xfId="0" applyFont="1" applyFill="1" applyBorder="1" applyAlignment="1">
      <alignment horizontal="center" vertical="center" wrapText="1"/>
    </xf>
    <xf numFmtId="0" fontId="35" fillId="5" borderId="0" xfId="0" applyFont="1" applyFill="1" applyAlignment="1">
      <alignment horizontal="center" vertical="center" wrapText="1"/>
    </xf>
    <xf numFmtId="0" fontId="36" fillId="5" borderId="0" xfId="0" applyFont="1" applyFill="1" applyAlignment="1">
      <alignment horizontal="center" vertical="center" wrapText="1"/>
    </xf>
    <xf numFmtId="0" fontId="37" fillId="0" borderId="0" xfId="0" applyFont="1" applyAlignment="1">
      <alignment horizontal="center"/>
    </xf>
    <xf numFmtId="0" fontId="38" fillId="0" borderId="17" xfId="0" applyFont="1" applyBorder="1"/>
    <xf numFmtId="0" fontId="9" fillId="0" borderId="75" xfId="0" applyFont="1" applyBorder="1" applyAlignment="1">
      <alignment horizontal="center" vertical="center"/>
    </xf>
    <xf numFmtId="0" fontId="37" fillId="0" borderId="0" xfId="0" applyFont="1"/>
    <xf numFmtId="0" fontId="39" fillId="0" borderId="0" xfId="0" applyFont="1"/>
    <xf numFmtId="0" fontId="36" fillId="0" borderId="27" xfId="0" applyFont="1" applyBorder="1" applyAlignment="1">
      <alignment horizontal="center" vertical="center"/>
    </xf>
    <xf numFmtId="0" fontId="36" fillId="0" borderId="0" xfId="0" applyFont="1" applyAlignment="1">
      <alignment horizontal="center" vertical="center" wrapText="1"/>
    </xf>
    <xf numFmtId="0" fontId="21" fillId="0" borderId="0" xfId="0" applyFont="1" applyAlignment="1">
      <alignment wrapText="1"/>
    </xf>
    <xf numFmtId="49" fontId="21" fillId="0" borderId="0" xfId="0" applyNumberFormat="1" applyFont="1" applyAlignment="1">
      <alignment horizontal="left" vertical="top" wrapText="1"/>
    </xf>
    <xf numFmtId="0" fontId="21" fillId="0" borderId="0" xfId="0" applyFont="1" applyAlignment="1">
      <alignment vertical="center"/>
    </xf>
    <xf numFmtId="49" fontId="36" fillId="0" borderId="0" xfId="0" applyNumberFormat="1"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vertical="top" wrapText="1"/>
    </xf>
    <xf numFmtId="49" fontId="21" fillId="0" borderId="0" xfId="0" applyNumberFormat="1" applyFont="1" applyAlignment="1">
      <alignment wrapText="1"/>
    </xf>
    <xf numFmtId="49" fontId="21" fillId="0" borderId="0" xfId="0" applyNumberFormat="1" applyFont="1" applyAlignment="1">
      <alignment vertical="top" wrapText="1"/>
    </xf>
    <xf numFmtId="49" fontId="40" fillId="0" borderId="0" xfId="0" applyNumberFormat="1" applyFont="1" applyAlignment="1">
      <alignment vertical="top" wrapText="1"/>
    </xf>
    <xf numFmtId="0" fontId="40" fillId="0" borderId="0" xfId="0" applyFont="1" applyAlignment="1">
      <alignment horizontal="left" vertical="top" wrapText="1"/>
    </xf>
    <xf numFmtId="0" fontId="40" fillId="0" borderId="0" xfId="0" applyFont="1" applyAlignment="1">
      <alignment vertical="top" wrapText="1"/>
    </xf>
    <xf numFmtId="16" fontId="21" fillId="0" borderId="0" xfId="0" applyNumberFormat="1" applyFont="1" applyAlignment="1">
      <alignment horizontal="left" vertical="top" wrapText="1"/>
    </xf>
    <xf numFmtId="0" fontId="9" fillId="6" borderId="29" xfId="0" applyFont="1" applyFill="1" applyBorder="1" applyAlignment="1">
      <alignment vertical="center" wrapText="1"/>
    </xf>
    <xf numFmtId="0" fontId="9" fillId="6" borderId="30" xfId="0" applyFont="1" applyFill="1" applyBorder="1" applyAlignment="1">
      <alignment vertical="center" wrapText="1"/>
    </xf>
    <xf numFmtId="0" fontId="11" fillId="0" borderId="29" xfId="0" applyFont="1" applyBorder="1" applyAlignment="1">
      <alignment vertical="center"/>
    </xf>
    <xf numFmtId="0" fontId="3" fillId="2" borderId="57" xfId="0" applyFont="1" applyFill="1" applyBorder="1" applyAlignment="1">
      <alignment vertical="center"/>
    </xf>
    <xf numFmtId="0" fontId="3" fillId="2" borderId="0" xfId="0" applyFont="1" applyFill="1" applyAlignment="1">
      <alignment vertical="center"/>
    </xf>
    <xf numFmtId="0" fontId="41" fillId="9" borderId="0" xfId="0" applyFont="1" applyFill="1" applyAlignment="1">
      <alignment horizontal="left" vertical="center" wrapText="1"/>
    </xf>
    <xf numFmtId="0" fontId="4" fillId="6" borderId="8" xfId="0" applyFont="1" applyFill="1" applyBorder="1" applyAlignment="1">
      <alignment horizontal="center"/>
    </xf>
    <xf numFmtId="0" fontId="5" fillId="3"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2" borderId="6" xfId="0" applyFont="1" applyFill="1" applyBorder="1" applyAlignment="1">
      <alignment horizontal="center"/>
    </xf>
    <xf numFmtId="0" fontId="4" fillId="0" borderId="0" xfId="0" applyFont="1" applyAlignment="1">
      <alignment horizontal="center" vertical="center"/>
    </xf>
    <xf numFmtId="0" fontId="3" fillId="2" borderId="7" xfId="0" applyFont="1" applyFill="1" applyBorder="1" applyAlignment="1">
      <alignment horizontal="center"/>
    </xf>
    <xf numFmtId="0" fontId="3" fillId="2" borderId="0" xfId="0" applyFont="1" applyFill="1" applyAlignment="1">
      <alignment horizontal="center"/>
    </xf>
    <xf numFmtId="0" fontId="3" fillId="2" borderId="8" xfId="0" applyFont="1" applyFill="1" applyBorder="1" applyAlignment="1">
      <alignment horizont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49" fontId="2" fillId="0" borderId="27" xfId="0" applyNumberFormat="1" applyFont="1" applyBorder="1" applyAlignment="1">
      <alignment horizontal="center" vertical="center"/>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9" fontId="2" fillId="0" borderId="27" xfId="0" applyNumberFormat="1" applyFont="1" applyBorder="1" applyAlignment="1">
      <alignment horizontal="center" vertical="center"/>
    </xf>
    <xf numFmtId="0" fontId="2" fillId="0" borderId="27" xfId="0" applyFont="1" applyBorder="1" applyAlignment="1">
      <alignment horizontal="center" vertical="center"/>
    </xf>
    <xf numFmtId="0" fontId="13" fillId="2" borderId="8" xfId="0" applyFont="1" applyFill="1" applyBorder="1" applyAlignment="1">
      <alignment horizontal="center" vertical="center"/>
    </xf>
    <xf numFmtId="0" fontId="2" fillId="0" borderId="26" xfId="0" applyFont="1" applyBorder="1" applyAlignment="1">
      <alignment horizontal="center" vertic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4" fillId="2" borderId="8" xfId="0" applyFont="1" applyFill="1" applyBorder="1" applyAlignment="1">
      <alignment horizontal="center" vertical="center"/>
    </xf>
    <xf numFmtId="0" fontId="2" fillId="0" borderId="21" xfId="0" applyFont="1" applyBorder="1" applyAlignment="1">
      <alignment horizontal="center"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11" fillId="6" borderId="16" xfId="0" applyFont="1" applyFill="1" applyBorder="1" applyAlignment="1">
      <alignment horizontal="center"/>
    </xf>
    <xf numFmtId="0" fontId="11" fillId="6" borderId="17" xfId="0" applyFont="1" applyFill="1" applyBorder="1" applyAlignment="1">
      <alignment horizontal="center"/>
    </xf>
    <xf numFmtId="0" fontId="11" fillId="6" borderId="18" xfId="0" applyFont="1" applyFill="1" applyBorder="1" applyAlignment="1">
      <alignment horizontal="center"/>
    </xf>
    <xf numFmtId="0" fontId="1" fillId="2" borderId="16" xfId="0" applyFont="1" applyFill="1" applyBorder="1" applyAlignment="1">
      <alignment horizontal="center"/>
    </xf>
    <xf numFmtId="0" fontId="1" fillId="2" borderId="18" xfId="0" applyFont="1" applyFill="1" applyBorder="1" applyAlignment="1">
      <alignment horizontal="center"/>
    </xf>
    <xf numFmtId="0" fontId="1" fillId="2" borderId="15" xfId="0" applyFont="1" applyFill="1" applyBorder="1" applyAlignment="1">
      <alignment horizontal="center"/>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17" fillId="2" borderId="40" xfId="0" applyFont="1" applyFill="1" applyBorder="1" applyAlignment="1">
      <alignment horizontal="center"/>
    </xf>
    <xf numFmtId="0" fontId="17" fillId="2" borderId="41" xfId="0" applyFont="1" applyFill="1" applyBorder="1" applyAlignment="1">
      <alignment horizontal="center"/>
    </xf>
    <xf numFmtId="0" fontId="17" fillId="2" borderId="42" xfId="0" applyFont="1" applyFill="1" applyBorder="1" applyAlignment="1">
      <alignment horizontal="center"/>
    </xf>
    <xf numFmtId="49" fontId="18" fillId="0" borderId="37" xfId="0" applyNumberFormat="1" applyFont="1" applyBorder="1" applyAlignment="1">
      <alignment horizontal="center" vertical="top" wrapText="1"/>
    </xf>
    <xf numFmtId="49" fontId="18" fillId="0" borderId="38" xfId="0" applyNumberFormat="1" applyFont="1" applyBorder="1" applyAlignment="1">
      <alignment horizontal="center" vertical="top" wrapText="1"/>
    </xf>
    <xf numFmtId="49" fontId="18" fillId="0" borderId="39" xfId="0" applyNumberFormat="1" applyFont="1" applyBorder="1" applyAlignment="1">
      <alignment horizontal="center" vertical="top" wrapText="1"/>
    </xf>
    <xf numFmtId="0" fontId="16" fillId="6" borderId="31" xfId="0" applyFont="1" applyFill="1" applyBorder="1" applyAlignment="1">
      <alignment horizontal="center"/>
    </xf>
    <xf numFmtId="0" fontId="16" fillId="6" borderId="32" xfId="0" applyFont="1" applyFill="1" applyBorder="1" applyAlignment="1">
      <alignment horizontal="center"/>
    </xf>
    <xf numFmtId="0" fontId="17" fillId="2" borderId="32" xfId="0" applyFont="1" applyFill="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49" fontId="18" fillId="0" borderId="37" xfId="0" applyNumberFormat="1" applyFont="1" applyBorder="1" applyAlignment="1">
      <alignment horizontal="left" vertical="top" wrapText="1"/>
    </xf>
    <xf numFmtId="49" fontId="18" fillId="0" borderId="38" xfId="0" applyNumberFormat="1" applyFont="1" applyBorder="1" applyAlignment="1">
      <alignment horizontal="left" vertical="top" wrapText="1"/>
    </xf>
    <xf numFmtId="49" fontId="18" fillId="0" borderId="39" xfId="0" applyNumberFormat="1" applyFont="1" applyBorder="1" applyAlignment="1">
      <alignment horizontal="left" vertical="top" wrapText="1"/>
    </xf>
    <xf numFmtId="0" fontId="16" fillId="6" borderId="34"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16" fillId="6" borderId="39"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16" fillId="6" borderId="8" xfId="0" applyFont="1" applyFill="1" applyBorder="1" applyAlignment="1">
      <alignment horizontal="center"/>
    </xf>
    <xf numFmtId="0" fontId="3" fillId="2" borderId="57"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9" fillId="6" borderId="38" xfId="0" applyFont="1" applyFill="1" applyBorder="1" applyAlignment="1">
      <alignment horizontal="center" vertical="top" wrapText="1"/>
    </xf>
    <xf numFmtId="0" fontId="9" fillId="6" borderId="39" xfId="0" applyFont="1" applyFill="1" applyBorder="1" applyAlignment="1">
      <alignment horizontal="center" vertical="top" wrapText="1"/>
    </xf>
    <xf numFmtId="0" fontId="9" fillId="6" borderId="43" xfId="0" applyFont="1" applyFill="1" applyBorder="1" applyAlignment="1">
      <alignment horizontal="center" vertical="top" wrapText="1"/>
    </xf>
    <xf numFmtId="0" fontId="9" fillId="6" borderId="44" xfId="0" applyFont="1" applyFill="1" applyBorder="1" applyAlignment="1">
      <alignment horizontal="center" vertical="top" wrapText="1"/>
    </xf>
    <xf numFmtId="0" fontId="9" fillId="6" borderId="43" xfId="0" applyFont="1" applyFill="1" applyBorder="1" applyAlignment="1">
      <alignment horizontal="center" wrapText="1"/>
    </xf>
    <xf numFmtId="0" fontId="9" fillId="6" borderId="44" xfId="0" applyFont="1" applyFill="1" applyBorder="1" applyAlignment="1">
      <alignment horizontal="center" wrapText="1"/>
    </xf>
    <xf numFmtId="0" fontId="19" fillId="6" borderId="45" xfId="0" applyFont="1" applyFill="1" applyBorder="1" applyAlignment="1">
      <alignment horizontal="center" vertical="center"/>
    </xf>
    <xf numFmtId="0" fontId="19" fillId="6" borderId="46" xfId="0" applyFont="1" applyFill="1" applyBorder="1" applyAlignment="1">
      <alignment horizontal="center" vertical="center"/>
    </xf>
    <xf numFmtId="0" fontId="20" fillId="6" borderId="47" xfId="0" applyFont="1" applyFill="1" applyBorder="1" applyAlignment="1">
      <alignment horizontal="center" vertical="center" wrapText="1"/>
    </xf>
    <xf numFmtId="0" fontId="20" fillId="6" borderId="48" xfId="0" applyFont="1" applyFill="1" applyBorder="1" applyAlignment="1">
      <alignment horizontal="center" vertical="center" wrapText="1"/>
    </xf>
    <xf numFmtId="0" fontId="9" fillId="6" borderId="49" xfId="0" applyFont="1" applyFill="1" applyBorder="1" applyAlignment="1">
      <alignment horizontal="left" vertical="top" wrapText="1"/>
    </xf>
    <xf numFmtId="0" fontId="9" fillId="6" borderId="50" xfId="0" applyFont="1" applyFill="1" applyBorder="1" applyAlignment="1">
      <alignment horizontal="left" vertical="top" wrapText="1"/>
    </xf>
    <xf numFmtId="0" fontId="9" fillId="6" borderId="28" xfId="0" applyFont="1" applyFill="1" applyBorder="1" applyAlignment="1">
      <alignment horizontal="center" vertical="top" wrapText="1"/>
    </xf>
    <xf numFmtId="0" fontId="9" fillId="6" borderId="30" xfId="0" applyFont="1" applyFill="1" applyBorder="1" applyAlignment="1">
      <alignment horizontal="center" vertical="top" wrapText="1"/>
    </xf>
    <xf numFmtId="49" fontId="9" fillId="0" borderId="51" xfId="0" applyNumberFormat="1" applyFont="1" applyBorder="1" applyAlignment="1">
      <alignment horizontal="left" vertical="top" wrapText="1"/>
    </xf>
    <xf numFmtId="49" fontId="9" fillId="0" borderId="52" xfId="0" applyNumberFormat="1" applyFont="1" applyBorder="1" applyAlignment="1">
      <alignment horizontal="left" vertical="top" wrapText="1"/>
    </xf>
    <xf numFmtId="49" fontId="9" fillId="0" borderId="53" xfId="0" applyNumberFormat="1" applyFont="1" applyBorder="1" applyAlignment="1">
      <alignment horizontal="left" vertical="top" wrapText="1"/>
    </xf>
    <xf numFmtId="49" fontId="9" fillId="0" borderId="54" xfId="0" applyNumberFormat="1" applyFont="1" applyBorder="1" applyAlignment="1">
      <alignment horizontal="left" vertical="top" wrapText="1"/>
    </xf>
    <xf numFmtId="49" fontId="9" fillId="0" borderId="55" xfId="0" applyNumberFormat="1" applyFont="1" applyBorder="1" applyAlignment="1">
      <alignment horizontal="left" vertical="top" wrapText="1"/>
    </xf>
    <xf numFmtId="49" fontId="9" fillId="0" borderId="56" xfId="0" applyNumberFormat="1" applyFont="1" applyBorder="1" applyAlignment="1">
      <alignment horizontal="left" vertical="top" wrapText="1"/>
    </xf>
    <xf numFmtId="0" fontId="9"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28" xfId="0" applyFont="1" applyFill="1" applyBorder="1" applyAlignment="1">
      <alignment horizontal="left"/>
    </xf>
    <xf numFmtId="0" fontId="9" fillId="6" borderId="29" xfId="0" applyFont="1" applyFill="1" applyBorder="1" applyAlignment="1">
      <alignment horizontal="left"/>
    </xf>
    <xf numFmtId="0" fontId="9" fillId="6" borderId="30" xfId="0" applyFont="1" applyFill="1" applyBorder="1" applyAlignment="1">
      <alignment horizontal="left"/>
    </xf>
    <xf numFmtId="0" fontId="23" fillId="6" borderId="28"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49" fontId="3" fillId="2" borderId="75" xfId="0" applyNumberFormat="1" applyFont="1" applyFill="1" applyBorder="1" applyAlignment="1">
      <alignment horizontal="center" vertical="top" wrapText="1"/>
    </xf>
    <xf numFmtId="49" fontId="14" fillId="2" borderId="28" xfId="0" applyNumberFormat="1" applyFont="1" applyFill="1" applyBorder="1" applyAlignment="1">
      <alignment horizontal="left" vertical="center" wrapText="1"/>
    </xf>
    <xf numFmtId="49" fontId="14" fillId="2" borderId="29" xfId="0" applyNumberFormat="1" applyFont="1" applyFill="1" applyBorder="1" applyAlignment="1">
      <alignment horizontal="left" vertical="center" wrapText="1"/>
    </xf>
    <xf numFmtId="49" fontId="14" fillId="2" borderId="30" xfId="0" applyNumberFormat="1" applyFont="1" applyFill="1" applyBorder="1" applyAlignment="1">
      <alignment horizontal="left" vertical="center" wrapText="1"/>
    </xf>
    <xf numFmtId="0" fontId="16" fillId="0" borderId="28" xfId="0" applyFont="1" applyBorder="1" applyAlignment="1">
      <alignment horizontal="left" vertical="top" wrapText="1"/>
    </xf>
    <xf numFmtId="0" fontId="16" fillId="0" borderId="29" xfId="0" applyFont="1" applyBorder="1" applyAlignment="1">
      <alignment horizontal="left" vertical="top" wrapText="1"/>
    </xf>
    <xf numFmtId="0" fontId="16" fillId="0" borderId="30" xfId="0" applyFont="1" applyBorder="1" applyAlignment="1">
      <alignment horizontal="left" vertical="top" wrapText="1"/>
    </xf>
    <xf numFmtId="0" fontId="3" fillId="2" borderId="75" xfId="0" applyFont="1" applyFill="1" applyBorder="1" applyAlignment="1">
      <alignment horizontal="center" vertical="top"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0" xfId="0" applyFont="1" applyFill="1" applyBorder="1" applyAlignment="1">
      <alignment horizontal="left" vertical="center" wrapText="1"/>
    </xf>
    <xf numFmtId="49" fontId="11" fillId="7" borderId="28" xfId="0" applyNumberFormat="1" applyFont="1" applyFill="1" applyBorder="1" applyAlignment="1">
      <alignment horizontal="left" vertical="top" wrapText="1"/>
    </xf>
    <xf numFmtId="49" fontId="11" fillId="7" borderId="29" xfId="0" applyNumberFormat="1" applyFont="1" applyFill="1" applyBorder="1" applyAlignment="1">
      <alignment horizontal="left" vertical="top" wrapText="1"/>
    </xf>
    <xf numFmtId="49" fontId="11" fillId="7" borderId="30" xfId="0" applyNumberFormat="1" applyFont="1" applyFill="1" applyBorder="1" applyAlignment="1">
      <alignment horizontal="left" vertical="top" wrapText="1"/>
    </xf>
    <xf numFmtId="49" fontId="9" fillId="6" borderId="28" xfId="0" applyNumberFormat="1" applyFont="1" applyFill="1" applyBorder="1" applyAlignment="1">
      <alignment horizontal="center" vertical="center" wrapText="1"/>
    </xf>
    <xf numFmtId="49" fontId="9" fillId="6" borderId="29" xfId="0" applyNumberFormat="1" applyFont="1" applyFill="1" applyBorder="1" applyAlignment="1">
      <alignment horizontal="center" vertical="center" wrapText="1"/>
    </xf>
    <xf numFmtId="49" fontId="9" fillId="6" borderId="30" xfId="0" applyNumberFormat="1" applyFont="1" applyFill="1" applyBorder="1" applyAlignment="1">
      <alignment horizontal="center" vertical="center" wrapText="1"/>
    </xf>
    <xf numFmtId="49" fontId="3" fillId="2" borderId="28" xfId="0" applyNumberFormat="1" applyFont="1" applyFill="1" applyBorder="1" applyAlignment="1">
      <alignment horizontal="center" vertical="center" wrapText="1"/>
    </xf>
    <xf numFmtId="49" fontId="3" fillId="2" borderId="30" xfId="0" applyNumberFormat="1" applyFont="1" applyFill="1" applyBorder="1" applyAlignment="1">
      <alignment horizontal="center" vertical="center" wrapText="1"/>
    </xf>
    <xf numFmtId="49" fontId="14" fillId="2" borderId="28" xfId="0" applyNumberFormat="1" applyFont="1" applyFill="1" applyBorder="1" applyAlignment="1">
      <alignment horizontal="left" vertical="top" wrapText="1"/>
    </xf>
    <xf numFmtId="49" fontId="14" fillId="2" borderId="29" xfId="0" applyNumberFormat="1" applyFont="1" applyFill="1" applyBorder="1" applyAlignment="1">
      <alignment horizontal="left" vertical="top" wrapText="1"/>
    </xf>
    <xf numFmtId="49" fontId="14" fillId="2" borderId="30" xfId="0" applyNumberFormat="1" applyFont="1" applyFill="1" applyBorder="1" applyAlignment="1">
      <alignment horizontal="left" vertical="top" wrapText="1"/>
    </xf>
    <xf numFmtId="49" fontId="9" fillId="0" borderId="28" xfId="0" applyNumberFormat="1" applyFont="1" applyBorder="1" applyAlignment="1">
      <alignment horizontal="left" vertical="top" wrapText="1"/>
    </xf>
    <xf numFmtId="49" fontId="9" fillId="0" borderId="29" xfId="0" applyNumberFormat="1" applyFont="1" applyBorder="1" applyAlignment="1">
      <alignment horizontal="left" vertical="top" wrapText="1"/>
    </xf>
    <xf numFmtId="49" fontId="9" fillId="0" borderId="30" xfId="0" applyNumberFormat="1" applyFont="1" applyBorder="1" applyAlignment="1">
      <alignment horizontal="left" vertical="top" wrapText="1"/>
    </xf>
    <xf numFmtId="0" fontId="4" fillId="2" borderId="0" xfId="0" applyFont="1" applyFill="1" applyAlignment="1">
      <alignment horizontal="center" vertical="center"/>
    </xf>
    <xf numFmtId="0" fontId="30" fillId="2" borderId="0" xfId="0" applyFont="1" applyFill="1" applyAlignment="1">
      <alignment horizontal="center" vertical="center"/>
    </xf>
    <xf numFmtId="49" fontId="3" fillId="2" borderId="68" xfId="0" applyNumberFormat="1" applyFont="1" applyFill="1" applyBorder="1" applyAlignment="1">
      <alignment horizontal="left" wrapText="1"/>
    </xf>
    <xf numFmtId="49" fontId="29" fillId="2" borderId="22" xfId="0" applyNumberFormat="1" applyFont="1" applyFill="1" applyBorder="1" applyAlignment="1">
      <alignment horizontal="center"/>
    </xf>
    <xf numFmtId="49" fontId="29" fillId="2" borderId="24" xfId="0" applyNumberFormat="1" applyFont="1" applyFill="1" applyBorder="1" applyAlignment="1">
      <alignment horizontal="center"/>
    </xf>
    <xf numFmtId="49" fontId="3" fillId="2" borderId="69" xfId="0" applyNumberFormat="1" applyFont="1" applyFill="1" applyBorder="1" applyAlignment="1">
      <alignment horizontal="center" vertical="center" wrapText="1"/>
    </xf>
    <xf numFmtId="49" fontId="3" fillId="2" borderId="70" xfId="0" applyNumberFormat="1" applyFont="1" applyFill="1" applyBorder="1" applyAlignment="1">
      <alignment horizontal="center" vertical="center" wrapText="1"/>
    </xf>
    <xf numFmtId="49" fontId="3" fillId="2" borderId="71" xfId="0" applyNumberFormat="1" applyFont="1" applyFill="1" applyBorder="1" applyAlignment="1">
      <alignment horizontal="center" vertical="center" wrapText="1"/>
    </xf>
    <xf numFmtId="49" fontId="3" fillId="2" borderId="72" xfId="0" applyNumberFormat="1" applyFont="1" applyFill="1" applyBorder="1" applyAlignment="1">
      <alignment horizontal="center" vertical="center" wrapText="1"/>
    </xf>
    <xf numFmtId="49" fontId="3" fillId="2" borderId="29" xfId="0" applyNumberFormat="1" applyFont="1" applyFill="1" applyBorder="1" applyAlignment="1">
      <alignment horizontal="center" vertical="center" wrapText="1"/>
    </xf>
    <xf numFmtId="49" fontId="28" fillId="2" borderId="28" xfId="0" applyNumberFormat="1" applyFont="1" applyFill="1" applyBorder="1" applyAlignment="1">
      <alignment horizontal="center" vertical="center" wrapText="1"/>
    </xf>
    <xf numFmtId="49" fontId="28" fillId="2" borderId="58" xfId="0" applyNumberFormat="1" applyFont="1" applyFill="1" applyBorder="1" applyAlignment="1">
      <alignment horizontal="center" vertical="center" wrapText="1"/>
    </xf>
    <xf numFmtId="49" fontId="11" fillId="0" borderId="73" xfId="0" applyNumberFormat="1" applyFont="1" applyBorder="1" applyAlignment="1">
      <alignment horizontal="left" vertical="top" wrapText="1"/>
    </xf>
    <xf numFmtId="49" fontId="11" fillId="0" borderId="59" xfId="0" applyNumberFormat="1" applyFont="1" applyBorder="1" applyAlignment="1">
      <alignment horizontal="left" vertical="top" wrapText="1"/>
    </xf>
    <xf numFmtId="49" fontId="11" fillId="0" borderId="74" xfId="0" applyNumberFormat="1" applyFont="1" applyBorder="1" applyAlignment="1">
      <alignment horizontal="left" vertical="top" wrapText="1"/>
    </xf>
    <xf numFmtId="49" fontId="11" fillId="0" borderId="55" xfId="0" applyNumberFormat="1" applyFont="1" applyBorder="1" applyAlignment="1">
      <alignment horizontal="left" vertical="top" wrapText="1"/>
    </xf>
    <xf numFmtId="49" fontId="11" fillId="0" borderId="65" xfId="0" applyNumberFormat="1" applyFont="1" applyBorder="1" applyAlignment="1">
      <alignment horizontal="left" vertical="top" wrapText="1"/>
    </xf>
    <xf numFmtId="49" fontId="11" fillId="0" borderId="56" xfId="0" applyNumberFormat="1" applyFont="1" applyBorder="1" applyAlignment="1">
      <alignment horizontal="left" vertical="top" wrapText="1"/>
    </xf>
    <xf numFmtId="49" fontId="11" fillId="0" borderId="51" xfId="0" applyNumberFormat="1" applyFont="1" applyBorder="1" applyAlignment="1">
      <alignment horizontal="left" vertical="top" wrapText="1"/>
    </xf>
    <xf numFmtId="49" fontId="11" fillId="0" borderId="17" xfId="0" applyNumberFormat="1" applyFont="1" applyBorder="1" applyAlignment="1">
      <alignment horizontal="left" vertical="top" wrapText="1"/>
    </xf>
    <xf numFmtId="49" fontId="11" fillId="0" borderId="18" xfId="0" applyNumberFormat="1" applyFont="1" applyBorder="1" applyAlignment="1">
      <alignment horizontal="left" vertical="top" wrapText="1"/>
    </xf>
    <xf numFmtId="49" fontId="11" fillId="0" borderId="48" xfId="0" applyNumberFormat="1" applyFont="1" applyBorder="1" applyAlignment="1">
      <alignment horizontal="left" vertical="top" wrapText="1"/>
    </xf>
    <xf numFmtId="49" fontId="11" fillId="0" borderId="52" xfId="0" applyNumberFormat="1" applyFont="1" applyBorder="1" applyAlignment="1">
      <alignment horizontal="left" vertical="top" wrapText="1"/>
    </xf>
    <xf numFmtId="49" fontId="21" fillId="0" borderId="66" xfId="0" applyNumberFormat="1" applyFont="1" applyBorder="1" applyAlignment="1">
      <alignment horizontal="left" vertical="top" wrapText="1"/>
    </xf>
    <xf numFmtId="49" fontId="21" fillId="0" borderId="67" xfId="0" applyNumberFormat="1" applyFont="1" applyBorder="1" applyAlignment="1">
      <alignment horizontal="left" vertical="top" wrapText="1"/>
    </xf>
    <xf numFmtId="49" fontId="11" fillId="0" borderId="28" xfId="0" applyNumberFormat="1" applyFont="1" applyBorder="1" applyAlignment="1">
      <alignment horizontal="center" vertical="center" wrapText="1"/>
    </xf>
    <xf numFmtId="49" fontId="11" fillId="0" borderId="58" xfId="0" applyNumberFormat="1" applyFont="1" applyBorder="1" applyAlignment="1">
      <alignment horizontal="center" vertical="center" wrapText="1"/>
    </xf>
    <xf numFmtId="49" fontId="3" fillId="2" borderId="28" xfId="0" applyNumberFormat="1" applyFont="1" applyFill="1" applyBorder="1" applyAlignment="1">
      <alignment horizontal="left" vertical="top" wrapText="1"/>
    </xf>
    <xf numFmtId="49" fontId="3" fillId="2" borderId="29"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30" xfId="0" applyNumberFormat="1" applyFont="1" applyFill="1" applyBorder="1" applyAlignment="1">
      <alignment horizontal="left" vertical="top" wrapText="1"/>
    </xf>
    <xf numFmtId="49" fontId="11" fillId="0" borderId="28" xfId="0" applyNumberFormat="1" applyFont="1" applyBorder="1" applyAlignment="1">
      <alignment horizontal="left" vertical="top" wrapText="1"/>
    </xf>
    <xf numFmtId="49" fontId="11" fillId="0" borderId="58" xfId="0" applyNumberFormat="1" applyFont="1" applyBorder="1" applyAlignment="1">
      <alignment horizontal="left" vertical="top" wrapText="1"/>
    </xf>
    <xf numFmtId="0" fontId="23" fillId="6" borderId="17" xfId="0" applyFont="1" applyFill="1" applyBorder="1" applyAlignment="1">
      <alignment horizontal="center" vertical="center" wrapText="1"/>
    </xf>
    <xf numFmtId="0" fontId="9" fillId="0" borderId="28" xfId="0" applyFont="1" applyBorder="1" applyAlignment="1">
      <alignment horizontal="left" vertical="top" wrapText="1"/>
    </xf>
    <xf numFmtId="0" fontId="9" fillId="0" borderId="29" xfId="0" applyFont="1" applyBorder="1" applyAlignment="1">
      <alignment horizontal="left" vertical="top" wrapText="1"/>
    </xf>
    <xf numFmtId="0" fontId="9" fillId="0" borderId="30" xfId="0" applyFont="1" applyBorder="1" applyAlignment="1">
      <alignment horizontal="left" vertical="top" wrapText="1"/>
    </xf>
    <xf numFmtId="49" fontId="9" fillId="6" borderId="28" xfId="0" applyNumberFormat="1" applyFont="1" applyFill="1" applyBorder="1" applyAlignment="1">
      <alignment horizontal="left" vertical="center" wrapText="1"/>
    </xf>
    <xf numFmtId="49" fontId="9" fillId="6" borderId="29" xfId="0" applyNumberFormat="1" applyFont="1" applyFill="1" applyBorder="1" applyAlignment="1">
      <alignment horizontal="left" vertical="center" wrapText="1"/>
    </xf>
    <xf numFmtId="49" fontId="9" fillId="6" borderId="30" xfId="0" applyNumberFormat="1" applyFont="1" applyFill="1" applyBorder="1" applyAlignment="1">
      <alignment horizontal="left" vertical="center" wrapText="1"/>
    </xf>
    <xf numFmtId="49" fontId="11" fillId="0" borderId="29" xfId="0" applyNumberFormat="1" applyFont="1" applyBorder="1" applyAlignment="1">
      <alignment horizontal="left" vertical="top" wrapText="1"/>
    </xf>
    <xf numFmtId="49" fontId="11" fillId="0" borderId="30" xfId="0" applyNumberFormat="1" applyFont="1" applyBorder="1" applyAlignment="1">
      <alignment horizontal="left" vertical="top" wrapText="1"/>
    </xf>
    <xf numFmtId="0" fontId="9" fillId="6" borderId="28"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49" fontId="4" fillId="6" borderId="28" xfId="0" applyNumberFormat="1" applyFont="1" applyFill="1" applyBorder="1" applyAlignment="1">
      <alignment horizontal="center" vertical="center" wrapText="1"/>
    </xf>
    <xf numFmtId="49" fontId="4" fillId="6" borderId="29" xfId="0" applyNumberFormat="1" applyFont="1" applyFill="1" applyBorder="1" applyAlignment="1">
      <alignment horizontal="center" vertical="center" wrapText="1"/>
    </xf>
    <xf numFmtId="49" fontId="4" fillId="6" borderId="30" xfId="0" applyNumberFormat="1" applyFont="1" applyFill="1" applyBorder="1" applyAlignment="1">
      <alignment horizontal="center" vertical="center" wrapText="1"/>
    </xf>
    <xf numFmtId="49" fontId="45" fillId="0" borderId="66" xfId="0" applyNumberFormat="1" applyFont="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29" fillId="2" borderId="22" xfId="0" applyFont="1" applyFill="1" applyBorder="1" applyAlignment="1">
      <alignment horizontal="center"/>
    </xf>
    <xf numFmtId="0" fontId="29" fillId="2" borderId="24" xfId="0" applyFont="1" applyFill="1" applyBorder="1" applyAlignment="1">
      <alignment horizontal="center"/>
    </xf>
    <xf numFmtId="0" fontId="3" fillId="2" borderId="68" xfId="0" applyFont="1" applyFill="1" applyBorder="1" applyAlignment="1">
      <alignment horizontal="left" wrapText="1"/>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36" fillId="0" borderId="27" xfId="0" applyFont="1" applyBorder="1" applyAlignment="1">
      <alignment horizontal="left"/>
    </xf>
    <xf numFmtId="0" fontId="9" fillId="6" borderId="47" xfId="0" applyFont="1" applyFill="1" applyBorder="1" applyAlignment="1">
      <alignment horizontal="left" vertical="center" wrapText="1"/>
    </xf>
    <xf numFmtId="0" fontId="9" fillId="6" borderId="65"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35" fillId="2" borderId="75" xfId="0" applyFont="1" applyFill="1" applyBorder="1" applyAlignment="1">
      <alignment horizontal="center" wrapText="1"/>
    </xf>
    <xf numFmtId="44" fontId="0" fillId="0" borderId="75" xfId="1" applyFont="1" applyBorder="1" applyAlignment="1">
      <alignment horizontal="center"/>
    </xf>
    <xf numFmtId="0" fontId="35" fillId="2" borderId="75" xfId="0" applyFont="1" applyFill="1" applyBorder="1" applyAlignment="1">
      <alignment horizontal="left" vertical="center" wrapText="1" indent="2"/>
    </xf>
    <xf numFmtId="0" fontId="37" fillId="0" borderId="17" xfId="0" applyFont="1" applyBorder="1" applyAlignment="1">
      <alignment horizontal="center"/>
    </xf>
    <xf numFmtId="0" fontId="36" fillId="0" borderId="27" xfId="0" applyFont="1" applyBorder="1" applyAlignment="1">
      <alignment horizontal="left" wrapText="1"/>
    </xf>
    <xf numFmtId="0" fontId="9" fillId="0" borderId="81" xfId="0" applyFont="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87" xfId="0" applyFont="1" applyFill="1" applyBorder="1" applyAlignment="1">
      <alignment horizontal="center" vertical="center" wrapText="1"/>
    </xf>
    <xf numFmtId="0" fontId="36" fillId="6" borderId="88" xfId="0" applyFont="1" applyFill="1" applyBorder="1" applyAlignment="1">
      <alignment horizontal="center" vertical="center" wrapText="1"/>
    </xf>
    <xf numFmtId="0" fontId="36" fillId="6" borderId="89" xfId="0" applyFont="1" applyFill="1" applyBorder="1" applyAlignment="1">
      <alignment horizontal="center" vertical="center" wrapText="1"/>
    </xf>
    <xf numFmtId="0" fontId="36" fillId="6" borderId="63" xfId="0" applyFont="1" applyFill="1" applyBorder="1" applyAlignment="1">
      <alignment horizontal="center" vertical="center" wrapText="1"/>
    </xf>
    <xf numFmtId="0" fontId="36" fillId="6" borderId="90" xfId="0" applyFont="1" applyFill="1" applyBorder="1" applyAlignment="1">
      <alignment horizontal="center" vertical="center" wrapText="1"/>
    </xf>
    <xf numFmtId="0" fontId="36" fillId="6" borderId="91" xfId="0" applyFont="1" applyFill="1" applyBorder="1" applyAlignment="1">
      <alignment horizontal="center" vertical="center" wrapText="1"/>
    </xf>
    <xf numFmtId="0" fontId="36" fillId="6" borderId="92" xfId="0" applyFont="1" applyFill="1" applyBorder="1" applyAlignment="1">
      <alignment horizontal="center" vertical="center" wrapText="1"/>
    </xf>
    <xf numFmtId="0" fontId="36" fillId="6" borderId="93" xfId="0" applyFont="1" applyFill="1" applyBorder="1" applyAlignment="1">
      <alignment horizontal="center" vertical="center" wrapText="1"/>
    </xf>
    <xf numFmtId="0" fontId="36" fillId="6" borderId="94" xfId="0" applyFont="1" applyFill="1" applyBorder="1" applyAlignment="1">
      <alignment horizontal="center" vertical="center" wrapText="1"/>
    </xf>
    <xf numFmtId="0" fontId="35" fillId="2" borderId="95" xfId="0" applyFont="1" applyFill="1" applyBorder="1" applyAlignment="1">
      <alignment horizontal="center" vertical="center" wrapText="1"/>
    </xf>
    <xf numFmtId="0" fontId="44" fillId="0" borderId="95" xfId="0" applyFont="1" applyBorder="1" applyAlignment="1">
      <alignment horizontal="center"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14" fillId="2" borderId="81" xfId="0" applyFont="1" applyFill="1" applyBorder="1" applyAlignment="1">
      <alignment horizontal="center" vertical="center" wrapText="1"/>
    </xf>
    <xf numFmtId="14" fontId="9" fillId="0" borderId="81" xfId="0" applyNumberFormat="1" applyFont="1" applyBorder="1" applyAlignment="1">
      <alignment horizontal="center" vertical="center" wrapText="1"/>
    </xf>
    <xf numFmtId="0" fontId="35" fillId="2" borderId="16"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85" xfId="0" applyFont="1" applyFill="1" applyBorder="1" applyAlignment="1">
      <alignment horizontal="center" vertical="center" wrapText="1"/>
    </xf>
    <xf numFmtId="0" fontId="44" fillId="0" borderId="8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6" borderId="97" xfId="0" applyFont="1" applyFill="1" applyBorder="1" applyAlignment="1">
      <alignment horizontal="left" vertical="top" wrapText="1"/>
    </xf>
    <xf numFmtId="0" fontId="36" fillId="6" borderId="98" xfId="0" applyFont="1" applyFill="1" applyBorder="1" applyAlignment="1">
      <alignment horizontal="left" vertical="top" wrapText="1"/>
    </xf>
    <xf numFmtId="0" fontId="47" fillId="6" borderId="28" xfId="0" applyFont="1" applyFill="1" applyBorder="1" applyAlignment="1">
      <alignment horizontal="center" vertical="center" wrapText="1"/>
    </xf>
    <xf numFmtId="0" fontId="47" fillId="6" borderId="29" xfId="0" applyFont="1" applyFill="1" applyBorder="1" applyAlignment="1">
      <alignment horizontal="center" vertical="center" wrapText="1"/>
    </xf>
    <xf numFmtId="0" fontId="47" fillId="6" borderId="30" xfId="0" applyFont="1" applyFill="1" applyBorder="1" applyAlignment="1">
      <alignment horizontal="center" vertical="center" wrapText="1"/>
    </xf>
    <xf numFmtId="0" fontId="36" fillId="6" borderId="28" xfId="0" applyFont="1" applyFill="1" applyBorder="1" applyAlignment="1">
      <alignment horizontal="center" vertical="center" wrapText="1"/>
    </xf>
    <xf numFmtId="0" fontId="36" fillId="6" borderId="29" xfId="0" applyFont="1" applyFill="1" applyBorder="1" applyAlignment="1">
      <alignment horizontal="center" vertical="center" wrapText="1"/>
    </xf>
    <xf numFmtId="0" fontId="36" fillId="6" borderId="30" xfId="0" applyFont="1" applyFill="1" applyBorder="1" applyAlignment="1">
      <alignment horizontal="center" vertical="center" wrapText="1"/>
    </xf>
    <xf numFmtId="0" fontId="36" fillId="6" borderId="82" xfId="0" applyFont="1" applyFill="1" applyBorder="1" applyAlignment="1">
      <alignment horizontal="center" vertical="center" wrapText="1"/>
    </xf>
    <xf numFmtId="0" fontId="36" fillId="6" borderId="83" xfId="0" applyFont="1" applyFill="1" applyBorder="1" applyAlignment="1">
      <alignment horizontal="center" vertical="center" wrapText="1"/>
    </xf>
    <xf numFmtId="0" fontId="37" fillId="6" borderId="83" xfId="0" applyFont="1" applyFill="1" applyBorder="1" applyAlignment="1">
      <alignment horizontal="center" vertical="center" wrapText="1"/>
    </xf>
    <xf numFmtId="0" fontId="37" fillId="6" borderId="84" xfId="0" applyFont="1" applyFill="1" applyBorder="1" applyAlignment="1">
      <alignment horizontal="center" vertical="center" wrapText="1"/>
    </xf>
    <xf numFmtId="0" fontId="44" fillId="6" borderId="96" xfId="0" applyFont="1" applyFill="1" applyBorder="1" applyAlignment="1">
      <alignment horizontal="left" vertical="top" wrapText="1"/>
    </xf>
    <xf numFmtId="0" fontId="48" fillId="6" borderId="28" xfId="0" applyFont="1" applyFill="1" applyBorder="1" applyAlignment="1">
      <alignment horizontal="center" vertical="center" wrapText="1"/>
    </xf>
    <xf numFmtId="0" fontId="48" fillId="6" borderId="29" xfId="0" applyFont="1" applyFill="1" applyBorder="1" applyAlignment="1">
      <alignment horizontal="center" vertical="center" wrapText="1"/>
    </xf>
    <xf numFmtId="0" fontId="48" fillId="6" borderId="30" xfId="0" applyFont="1" applyFill="1" applyBorder="1" applyAlignment="1">
      <alignment horizontal="center" vertical="center" wrapText="1"/>
    </xf>
    <xf numFmtId="0" fontId="0" fillId="0" borderId="27" xfId="0" applyBorder="1" applyAlignment="1">
      <alignment horizontal="center" vertical="center" wrapText="1"/>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9" fillId="6" borderId="28" xfId="0" applyFont="1" applyFill="1" applyBorder="1" applyAlignment="1">
      <alignment horizontal="left" vertical="top" wrapText="1"/>
    </xf>
    <xf numFmtId="0" fontId="9" fillId="6" borderId="29" xfId="0" applyFont="1" applyFill="1" applyBorder="1" applyAlignment="1">
      <alignment horizontal="left" vertical="top" wrapText="1"/>
    </xf>
    <xf numFmtId="0" fontId="9" fillId="6" borderId="30" xfId="0" applyFont="1" applyFill="1" applyBorder="1" applyAlignment="1">
      <alignment horizontal="left" vertical="top" wrapText="1"/>
    </xf>
    <xf numFmtId="0" fontId="34" fillId="2" borderId="28" xfId="0" applyFont="1" applyFill="1" applyBorder="1" applyAlignment="1">
      <alignment horizontal="left"/>
    </xf>
    <xf numFmtId="0" fontId="34" fillId="2" borderId="29" xfId="0" applyFont="1" applyFill="1" applyBorder="1" applyAlignment="1">
      <alignment horizontal="left"/>
    </xf>
    <xf numFmtId="0" fontId="34" fillId="2" borderId="30" xfId="0" applyFont="1" applyFill="1" applyBorder="1" applyAlignment="1">
      <alignment horizontal="left"/>
    </xf>
    <xf numFmtId="0" fontId="34" fillId="2" borderId="26" xfId="0" applyFont="1" applyFill="1" applyBorder="1" applyAlignment="1">
      <alignment horizontal="center"/>
    </xf>
    <xf numFmtId="0" fontId="38" fillId="2" borderId="16" xfId="0" applyFont="1" applyFill="1" applyBorder="1" applyAlignment="1">
      <alignment horizontal="left"/>
    </xf>
    <xf numFmtId="0" fontId="38" fillId="2" borderId="17" xfId="0" applyFont="1" applyFill="1" applyBorder="1" applyAlignment="1">
      <alignment horizontal="left"/>
    </xf>
    <xf numFmtId="0" fontId="21" fillId="0" borderId="28" xfId="0" applyFont="1" applyBorder="1" applyAlignment="1">
      <alignment horizontal="left" vertical="top" wrapText="1"/>
    </xf>
    <xf numFmtId="0" fontId="21" fillId="0" borderId="29" xfId="0" applyFont="1" applyBorder="1" applyAlignment="1">
      <alignment horizontal="left" vertical="top" wrapText="1"/>
    </xf>
    <xf numFmtId="0" fontId="21" fillId="0" borderId="30" xfId="0" applyFont="1" applyBorder="1" applyAlignment="1">
      <alignment horizontal="left" vertical="top" wrapText="1"/>
    </xf>
    <xf numFmtId="0" fontId="21" fillId="0" borderId="27"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5" xfId="0" applyFont="1" applyBorder="1" applyAlignment="1">
      <alignment horizontal="center" vertical="center" wrapText="1"/>
    </xf>
    <xf numFmtId="44" fontId="21" fillId="0" borderId="75" xfId="0" applyNumberFormat="1" applyFont="1" applyBorder="1" applyAlignment="1">
      <alignment horizontal="center"/>
    </xf>
    <xf numFmtId="0" fontId="21" fillId="0" borderId="28" xfId="0" applyFont="1" applyBorder="1" applyAlignment="1">
      <alignment horizontal="center"/>
    </xf>
    <xf numFmtId="0" fontId="21" fillId="0" borderId="29" xfId="0" applyFont="1" applyBorder="1" applyAlignment="1">
      <alignment horizontal="center"/>
    </xf>
    <xf numFmtId="0" fontId="21" fillId="0" borderId="30"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aco01\Downloads\AAP%20waiver%20template%2020230331.xlsx" TargetMode="External"/><Relationship Id="rId1" Type="http://schemas.openxmlformats.org/officeDocument/2006/relationships/externalLinkPath" Target="/Users/eliaco01/Downloads/AAP%20waiver%20template%202023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aivers, VPD, Title I"/>
      <sheetName val="equityandme dropdown"/>
      <sheetName val="Engage strat"/>
      <sheetName val="board policy"/>
      <sheetName val="Math Strategies 2022 Draft"/>
      <sheetName val="ELA Strategies 2022 Draft"/>
      <sheetName val="ela strategies"/>
      <sheetName val="vision drop downs"/>
    </sheetNames>
    <sheetDataSet>
      <sheetData sheetId="0"/>
      <sheetData sheetId="1">
        <row r="8">
          <cell r="A8" t="str">
            <v>Option A</v>
          </cell>
          <cell r="B8" t="str">
            <v>Option 1
6 Tuesdays from 2:15 - 3:45pm
Session 1: Sept. 19
Session 2: Oct. 3
Session 3: Oct. 17
Session 4: Nov. 14
Session 5: Nov. 28
Session 6: Dec. 5</v>
          </cell>
          <cell r="C8" t="str">
            <v>Option 2
6 Tuesdays from 7:55 - 9:25pm
Session 1: Sept. 19
Session 2: Oct. 3
Session 3: Oct. 17
Session 4: Nov. 14
Session 5: Nov. 28
Session 6: Dec. 5</v>
          </cell>
          <cell r="D8" t="str">
            <v>Option 3
6 Tuesdays from 3:15 - 4:45pm
Session 1: Jan. 16
Session 2: Jan. 30
Session 3: Feb. 13
Session 4: Feb. 27
Session 5: Mar. 12
Session 6: Mar. 19</v>
          </cell>
          <cell r="E8" t="str">
            <v>For option A, you can select one of three options below for your team to participate during the 100 minutes.</v>
          </cell>
        </row>
        <row r="9">
          <cell r="A9" t="str">
            <v>Option B</v>
          </cell>
          <cell r="B9" t="str">
            <v>Option 1
Session 1: You will schedule the introduction for one of your August PD days. (90 minutes)
Sessions 2 &amp; 3: Nov. 7 - 9am - 12pm
Sessions 4 &amp; 5: Feb. 16 - 9am-12pm
Session 6: Schedule this for one of your 100 minute days after Feb. 16
* You will schedule sessions 1 and 6 through the Culture &amp; Inclusive Practices Department</v>
          </cell>
          <cell r="C9" t="str">
            <v xml:space="preserve"> </v>
          </cell>
          <cell r="D9" t="str">
            <v xml:space="preserve">  </v>
          </cell>
          <cell r="E9" t="str">
            <v>For option B, these are the details of your selection.</v>
          </cell>
        </row>
        <row r="10">
          <cell r="A10" t="str">
            <v>Option C</v>
          </cell>
          <cell r="B10" t="str">
            <v>PDI Option 1
Session 1: Oct. 16 - 9-10:30am
Sessions 2 &amp; 3: Oct. 17 - 9-12pm
Sessions 4 &amp; 5: Oct. 18 - 9-12pm
Sesson 6: Oct. 19 - 9-10:30am</v>
          </cell>
          <cell r="C10" t="str">
            <v>PDI Option 2
Session 1: Apr. 1 - 9-10:30am
Sessions 2 &amp; 3: Apr. 2 - 9-12pm
Sessions 4 &amp; 5: Apr. 3 - 9-12pm
Sesson 6: Apr. 4 - 9-10:30am</v>
          </cell>
          <cell r="D10" t="str">
            <v xml:space="preserve"> </v>
          </cell>
          <cell r="E10" t="str">
            <v>For option C, you can select one of the options below for your team to participate during a PDI week.</v>
          </cell>
        </row>
        <row r="11">
          <cell r="A11" t="str">
            <v>Select an option</v>
          </cell>
          <cell r="B11" t="str">
            <v xml:space="preserve"> </v>
          </cell>
          <cell r="C11" t="str">
            <v>Select an option to see further details.</v>
          </cell>
          <cell r="D11" t="str">
            <v xml:space="preserve"> </v>
          </cell>
          <cell r="E11" t="str">
            <v>Select an option to see further details.</v>
          </cell>
        </row>
        <row r="12">
          <cell r="A12" t="str">
            <v>CMSD, Equity, and Me already completed</v>
          </cell>
          <cell r="B12" t="str">
            <v xml:space="preserve"> </v>
          </cell>
          <cell r="C12" t="str">
            <v>We have completed CMSD, Equity, and Me and do not need to select an option for the 2024 SY.</v>
          </cell>
          <cell r="D12" t="str">
            <v xml:space="preserve"> </v>
          </cell>
          <cell r="E12" t="str">
            <v xml:space="preserve">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martsheet.com/b/form/669c10a1f31e4a8ca0d295c256fffed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b:/g/personal/nicholas_damico_clevelandmetroschools_org/EbxoeV9ZCXBElRhq_SYoNGEB4vkykCKzRhhCyIhMZdhmWQ%3fe=HxnW8f" TargetMode="External"/><Relationship Id="rId2" Type="http://schemas.openxmlformats.org/officeDocument/2006/relationships/hyperlink" Target="../../../../../../:b:/g/personal/nicholas_damico_clevelandmetroschools_org/ET2AAYyEkMFLrN7vT0gJCPMBL-55NirnyuLWZ75BdqfvfQ%3fe=fGeaPs" TargetMode="External"/><Relationship Id="rId1" Type="http://schemas.openxmlformats.org/officeDocument/2006/relationships/hyperlink" Target="https://www.blendedlearning.org/models/" TargetMode="External"/><Relationship Id="rId4" Type="http://schemas.openxmlformats.org/officeDocument/2006/relationships/hyperlink" Target="../../../../../../:b:/g/personal/nicholas_damico_clevelandmetroschools_org/EZqJuUDl0ApDrNJAXD1AWIcBs88RUCX5ZLHBJb7oeIAuJA%3fe=DFBJ7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
  <sheetViews>
    <sheetView zoomScaleNormal="100" workbookViewId="0">
      <selection activeCell="A12" sqref="A12:E12"/>
    </sheetView>
  </sheetViews>
  <sheetFormatPr defaultColWidth="11.42578125" defaultRowHeight="15"/>
  <cols>
    <col min="1" max="1" width="15.5703125" customWidth="1"/>
    <col min="2" max="2" width="20.5703125" customWidth="1"/>
    <col min="3" max="10" width="15.5703125" customWidth="1"/>
    <col min="14" max="14" width="21.140625" customWidth="1"/>
  </cols>
  <sheetData>
    <row r="1" spans="1:19" ht="19.5" customHeight="1">
      <c r="A1" s="6" t="s">
        <v>0</v>
      </c>
      <c r="B1" s="7"/>
      <c r="C1" s="7"/>
      <c r="D1" s="7"/>
      <c r="E1" s="7"/>
      <c r="F1" s="7"/>
      <c r="G1" s="7"/>
      <c r="H1" s="7"/>
      <c r="I1" s="7"/>
      <c r="J1" s="8"/>
      <c r="K1" s="3"/>
      <c r="L1" s="3"/>
      <c r="M1" s="3"/>
      <c r="N1" s="3"/>
      <c r="O1" s="3"/>
      <c r="P1" s="3"/>
      <c r="Q1" s="3"/>
      <c r="R1" s="3"/>
      <c r="S1" s="3"/>
    </row>
    <row r="2" spans="1:19" ht="18.75" customHeight="1">
      <c r="A2" s="9" t="s">
        <v>1</v>
      </c>
      <c r="B2" s="5"/>
      <c r="C2" s="5"/>
      <c r="D2" s="5"/>
      <c r="E2" s="5"/>
      <c r="F2" s="5"/>
      <c r="G2" s="5"/>
      <c r="H2" s="5"/>
      <c r="I2" s="5"/>
      <c r="J2" s="11"/>
      <c r="K2" s="3"/>
      <c r="L2" s="3"/>
      <c r="M2" s="3"/>
      <c r="N2" s="3"/>
      <c r="O2" s="3"/>
      <c r="P2" s="3"/>
      <c r="Q2" s="3"/>
      <c r="R2" s="3"/>
      <c r="S2" s="3"/>
    </row>
    <row r="3" spans="1:19" ht="19.5" customHeight="1">
      <c r="A3" s="14"/>
      <c r="B3" s="1"/>
      <c r="C3" s="1"/>
      <c r="D3" s="1"/>
      <c r="E3" s="1"/>
      <c r="F3" s="1"/>
      <c r="G3" s="1"/>
      <c r="H3" s="1"/>
      <c r="I3" s="1"/>
      <c r="J3" s="2"/>
      <c r="K3" s="3"/>
      <c r="L3" s="3"/>
      <c r="M3" s="3"/>
      <c r="N3" s="3"/>
      <c r="O3" s="3"/>
      <c r="P3" s="3"/>
      <c r="Q3" s="3"/>
      <c r="R3" s="3"/>
      <c r="S3" s="3"/>
    </row>
    <row r="4" spans="1:19" ht="20.25" customHeight="1">
      <c r="A4" s="4" t="s">
        <v>2</v>
      </c>
      <c r="G4" s="12"/>
      <c r="H4" s="12"/>
      <c r="I4" s="12"/>
      <c r="J4" s="12"/>
    </row>
    <row r="5" spans="1:19" ht="259.5" customHeight="1">
      <c r="A5" s="99" t="s">
        <v>3</v>
      </c>
      <c r="B5" s="100"/>
      <c r="C5" s="100"/>
      <c r="D5" s="100"/>
      <c r="E5" s="100"/>
      <c r="F5" s="100"/>
      <c r="G5" s="100"/>
      <c r="H5" s="100"/>
      <c r="I5" s="100"/>
      <c r="J5" s="101"/>
      <c r="K5" s="13"/>
      <c r="L5" s="13"/>
      <c r="M5" s="13"/>
      <c r="N5" s="13"/>
      <c r="O5" s="13"/>
      <c r="P5" s="13"/>
      <c r="Q5" s="13"/>
      <c r="R5" s="13"/>
    </row>
    <row r="6" spans="1:19" ht="20.25" customHeight="1">
      <c r="A6" s="102" t="s">
        <v>4</v>
      </c>
      <c r="B6" s="102"/>
      <c r="C6" s="103" t="s">
        <v>5</v>
      </c>
      <c r="D6" s="103"/>
      <c r="E6" s="103"/>
      <c r="F6" s="12"/>
      <c r="G6" s="12"/>
      <c r="H6" s="12"/>
      <c r="I6" s="12"/>
      <c r="J6" s="12"/>
    </row>
    <row r="7" spans="1:19" ht="20.25" customHeight="1">
      <c r="A7" s="104" t="s">
        <v>6</v>
      </c>
      <c r="B7" s="105"/>
      <c r="C7" s="105"/>
      <c r="D7" s="105"/>
      <c r="E7" s="105"/>
      <c r="F7" s="105"/>
      <c r="G7" s="105"/>
      <c r="H7" s="105"/>
      <c r="I7" s="105"/>
      <c r="J7" s="105"/>
    </row>
    <row r="8" spans="1:19" ht="20.25" customHeight="1">
      <c r="A8" s="106" t="s">
        <v>7</v>
      </c>
      <c r="B8" s="106"/>
      <c r="C8" s="106"/>
      <c r="D8" s="106"/>
      <c r="E8" s="106"/>
      <c r="F8" s="106" t="s">
        <v>8</v>
      </c>
      <c r="G8" s="106"/>
      <c r="H8" s="106"/>
      <c r="I8" s="106"/>
      <c r="J8" s="106"/>
    </row>
    <row r="9" spans="1:19" ht="69.95" customHeight="1">
      <c r="A9" s="95" t="s">
        <v>9</v>
      </c>
      <c r="B9" s="95"/>
      <c r="C9" s="95"/>
      <c r="D9" s="95"/>
      <c r="E9" s="95"/>
      <c r="F9" s="96" t="s">
        <v>10</v>
      </c>
      <c r="G9" s="96"/>
      <c r="H9" s="96"/>
      <c r="I9" s="96"/>
      <c r="J9" s="96"/>
      <c r="K9" s="10"/>
    </row>
    <row r="10" spans="1:19" ht="52.5" customHeight="1">
      <c r="A10" s="95" t="s">
        <v>11</v>
      </c>
      <c r="B10" s="95"/>
      <c r="C10" s="95"/>
      <c r="D10" s="95"/>
      <c r="E10" s="95"/>
      <c r="F10" s="96" t="s">
        <v>12</v>
      </c>
      <c r="G10" s="96"/>
      <c r="H10" s="96"/>
      <c r="I10" s="96"/>
      <c r="J10" s="96"/>
    </row>
    <row r="11" spans="1:19" ht="72" customHeight="1">
      <c r="A11" s="98" t="s">
        <v>13</v>
      </c>
      <c r="B11" s="98"/>
      <c r="C11" s="98"/>
      <c r="D11" s="98"/>
      <c r="E11" s="98"/>
      <c r="F11" s="96" t="s">
        <v>14</v>
      </c>
      <c r="G11" s="96"/>
      <c r="H11" s="96"/>
      <c r="I11" s="96"/>
      <c r="J11" s="96"/>
    </row>
    <row r="12" spans="1:19" ht="96.75" customHeight="1">
      <c r="A12" s="97" t="s">
        <v>15</v>
      </c>
      <c r="B12" s="97"/>
      <c r="C12" s="97"/>
      <c r="D12" s="97"/>
      <c r="E12" s="97"/>
      <c r="F12" s="96" t="s">
        <v>16</v>
      </c>
      <c r="G12" s="96"/>
      <c r="H12" s="96"/>
      <c r="I12" s="96"/>
      <c r="J12" s="96"/>
    </row>
    <row r="13" spans="1:19" ht="125.1" customHeight="1">
      <c r="A13" s="95" t="s">
        <v>17</v>
      </c>
      <c r="B13" s="95"/>
      <c r="C13" s="95"/>
      <c r="D13" s="95"/>
      <c r="E13" s="95"/>
      <c r="F13" s="96" t="s">
        <v>18</v>
      </c>
      <c r="G13" s="96"/>
      <c r="H13" s="96"/>
      <c r="I13" s="96"/>
      <c r="J13" s="96"/>
    </row>
    <row r="14" spans="1:19" ht="125.1" customHeight="1">
      <c r="A14" s="95" t="s">
        <v>19</v>
      </c>
      <c r="B14" s="95"/>
      <c r="C14" s="95"/>
      <c r="D14" s="95"/>
      <c r="E14" s="95"/>
      <c r="F14" s="96" t="s">
        <v>20</v>
      </c>
      <c r="G14" s="96"/>
      <c r="H14" s="96"/>
      <c r="I14" s="96"/>
      <c r="J14" s="96"/>
    </row>
    <row r="15" spans="1:19" ht="15.75" customHeight="1"/>
  </sheetData>
  <mergeCells count="18">
    <mergeCell ref="A5:J5"/>
    <mergeCell ref="A6:B6"/>
    <mergeCell ref="C6:E6"/>
    <mergeCell ref="A7:J7"/>
    <mergeCell ref="A8:E8"/>
    <mergeCell ref="F8:J8"/>
    <mergeCell ref="A9:E9"/>
    <mergeCell ref="F9:J9"/>
    <mergeCell ref="A10:E10"/>
    <mergeCell ref="F10:J10"/>
    <mergeCell ref="A11:E11"/>
    <mergeCell ref="F11:J11"/>
    <mergeCell ref="A14:E14"/>
    <mergeCell ref="F14:J14"/>
    <mergeCell ref="A12:E12"/>
    <mergeCell ref="F12:J12"/>
    <mergeCell ref="A13:E13"/>
    <mergeCell ref="F13:J13"/>
  </mergeCells>
  <hyperlinks>
    <hyperlink ref="C6:E6" r:id="rId1" display="Submit to Smartsheet via this link." xr:uid="{00000000-0004-0000-0000-000000000000}"/>
  </hyperlinks>
  <pageMargins left="0.25" right="0.25" top="0.75" bottom="0.75" header="0.3" footer="0.3"/>
  <pageSetup scale="85" fitToHeight="0" orientation="landscape" horizontalDpi="42949672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1"/>
  <sheetViews>
    <sheetView workbookViewId="0">
      <selection sqref="A1:XFD1048576"/>
    </sheetView>
  </sheetViews>
  <sheetFormatPr defaultColWidth="11.42578125" defaultRowHeight="15"/>
  <cols>
    <col min="1" max="10" width="15.7109375" customWidth="1"/>
    <col min="14" max="14" width="21.140625" customWidth="1"/>
  </cols>
  <sheetData>
    <row r="1" spans="1:14" ht="20.25" customHeight="1">
      <c r="A1" s="19" t="s">
        <v>21</v>
      </c>
      <c r="B1" s="20"/>
      <c r="C1" s="20"/>
      <c r="D1" s="20"/>
      <c r="E1" s="20"/>
      <c r="F1" s="20"/>
      <c r="G1" s="20"/>
      <c r="H1" s="20"/>
      <c r="I1" s="20"/>
      <c r="J1" s="21"/>
      <c r="N1" s="16"/>
    </row>
    <row r="2" spans="1:14" ht="20.25" customHeight="1">
      <c r="A2" s="127" t="s">
        <v>22</v>
      </c>
      <c r="B2" s="128"/>
      <c r="C2" s="128"/>
      <c r="D2" s="129"/>
      <c r="E2" s="130" t="s">
        <v>23</v>
      </c>
      <c r="F2" s="131"/>
      <c r="G2" s="15" t="s">
        <v>24</v>
      </c>
      <c r="H2" s="132" t="s">
        <v>25</v>
      </c>
      <c r="I2" s="132"/>
      <c r="J2" s="22"/>
    </row>
    <row r="3" spans="1:14" ht="20.25" customHeight="1">
      <c r="A3" s="133" t="s">
        <v>26</v>
      </c>
      <c r="B3" s="134"/>
      <c r="C3" s="134"/>
      <c r="D3" s="134"/>
      <c r="E3" s="134"/>
      <c r="F3" s="134"/>
      <c r="G3" s="134"/>
      <c r="H3" s="134"/>
      <c r="I3" s="134"/>
      <c r="J3" s="135"/>
    </row>
    <row r="4" spans="1:14" ht="17.25" customHeight="1">
      <c r="D4" s="18"/>
      <c r="E4" s="114" t="s">
        <v>27</v>
      </c>
      <c r="F4" s="114"/>
      <c r="G4" s="114"/>
      <c r="H4" s="114" t="s">
        <v>28</v>
      </c>
      <c r="I4" s="114"/>
      <c r="J4" s="114"/>
    </row>
    <row r="5" spans="1:14" ht="32.25" customHeight="1" thickTop="1" thickBot="1">
      <c r="A5" s="122" t="s">
        <v>29</v>
      </c>
      <c r="B5" s="122"/>
      <c r="C5" s="122"/>
      <c r="D5" s="23" t="s">
        <v>30</v>
      </c>
      <c r="E5" s="122" t="s">
        <v>31</v>
      </c>
      <c r="F5" s="122"/>
      <c r="G5" s="122"/>
      <c r="H5" s="122" t="s">
        <v>31</v>
      </c>
      <c r="I5" s="122"/>
      <c r="J5" s="122"/>
    </row>
    <row r="6" spans="1:14" ht="33.75" customHeight="1" thickTop="1" thickBot="1">
      <c r="A6" s="116" t="s">
        <v>385</v>
      </c>
      <c r="B6" s="117"/>
      <c r="C6" s="118"/>
      <c r="D6" s="17" t="s">
        <v>32</v>
      </c>
      <c r="E6" s="107"/>
      <c r="F6" s="108"/>
      <c r="G6" s="123"/>
      <c r="H6" s="124"/>
      <c r="I6" s="125"/>
      <c r="J6" s="126"/>
    </row>
    <row r="7" spans="1:14" ht="33.75" customHeight="1" thickBot="1">
      <c r="A7" s="116" t="s">
        <v>386</v>
      </c>
      <c r="B7" s="117"/>
      <c r="C7" s="118"/>
      <c r="D7" s="24" t="s">
        <v>33</v>
      </c>
      <c r="E7" s="119"/>
      <c r="F7" s="120"/>
      <c r="G7" s="121"/>
      <c r="H7" s="116"/>
      <c r="I7" s="117"/>
      <c r="J7" s="118"/>
    </row>
    <row r="8" spans="1:14" ht="33.75" customHeight="1" thickBot="1">
      <c r="A8" s="116" t="s">
        <v>387</v>
      </c>
      <c r="B8" s="117"/>
      <c r="C8" s="118"/>
      <c r="D8" s="24" t="s">
        <v>34</v>
      </c>
      <c r="E8" s="119"/>
      <c r="F8" s="120"/>
      <c r="G8" s="121"/>
      <c r="H8" s="116"/>
      <c r="I8" s="117"/>
      <c r="J8" s="118"/>
    </row>
    <row r="9" spans="1:14" ht="33.75" customHeight="1" thickBot="1">
      <c r="A9" s="116" t="s">
        <v>411</v>
      </c>
      <c r="B9" s="117"/>
      <c r="C9" s="118"/>
      <c r="D9" s="24" t="s">
        <v>34</v>
      </c>
      <c r="E9" s="119"/>
      <c r="F9" s="120"/>
      <c r="G9" s="121"/>
      <c r="H9" s="116"/>
      <c r="I9" s="117"/>
      <c r="J9" s="118"/>
    </row>
    <row r="10" spans="1:14" ht="33.75" customHeight="1" thickBot="1">
      <c r="A10" s="116" t="s">
        <v>410</v>
      </c>
      <c r="B10" s="117"/>
      <c r="C10" s="118"/>
      <c r="D10" s="24" t="s">
        <v>34</v>
      </c>
      <c r="E10" s="119"/>
      <c r="F10" s="120"/>
      <c r="G10" s="121"/>
      <c r="H10" s="116"/>
      <c r="I10" s="117"/>
      <c r="J10" s="118"/>
    </row>
    <row r="11" spans="1:14" ht="33.75" customHeight="1">
      <c r="A11" s="116" t="s">
        <v>412</v>
      </c>
      <c r="B11" s="117"/>
      <c r="C11" s="118"/>
      <c r="D11" s="24" t="s">
        <v>34</v>
      </c>
      <c r="E11" s="119"/>
      <c r="F11" s="120"/>
      <c r="G11" s="121"/>
      <c r="H11" s="116"/>
      <c r="I11" s="117"/>
      <c r="J11" s="118"/>
    </row>
    <row r="12" spans="1:14" ht="33.75" customHeight="1">
      <c r="A12" s="116" t="s">
        <v>414</v>
      </c>
      <c r="B12" s="117"/>
      <c r="C12" s="118"/>
      <c r="D12" s="24" t="s">
        <v>35</v>
      </c>
      <c r="E12" s="119"/>
      <c r="F12" s="120"/>
      <c r="G12" s="121"/>
      <c r="H12" s="116"/>
      <c r="I12" s="117"/>
      <c r="J12" s="118"/>
    </row>
    <row r="13" spans="1:14" ht="33.75" customHeight="1">
      <c r="A13" s="116" t="s">
        <v>413</v>
      </c>
      <c r="B13" s="117"/>
      <c r="C13" s="118"/>
      <c r="D13" s="24" t="s">
        <v>36</v>
      </c>
      <c r="E13" s="119"/>
      <c r="F13" s="120"/>
      <c r="G13" s="121"/>
      <c r="H13" s="116"/>
      <c r="I13" s="117"/>
      <c r="J13" s="118"/>
    </row>
    <row r="14" spans="1:14" ht="33.75" customHeight="1">
      <c r="A14" s="116"/>
      <c r="B14" s="117"/>
      <c r="C14" s="118"/>
      <c r="D14" s="24" t="s">
        <v>37</v>
      </c>
      <c r="E14" s="119"/>
      <c r="F14" s="120"/>
      <c r="G14" s="121"/>
      <c r="H14" s="116"/>
      <c r="I14" s="117"/>
      <c r="J14" s="118"/>
    </row>
    <row r="15" spans="1:14" ht="20.25" customHeight="1">
      <c r="A15" s="25"/>
      <c r="B15" s="12"/>
      <c r="C15" s="106" t="s">
        <v>38</v>
      </c>
      <c r="D15" s="106"/>
      <c r="E15" s="114" t="s">
        <v>27</v>
      </c>
      <c r="F15" s="114"/>
      <c r="G15" s="114"/>
      <c r="H15" s="114" t="s">
        <v>28</v>
      </c>
      <c r="I15" s="114"/>
      <c r="J15" s="114"/>
    </row>
    <row r="16" spans="1:14" ht="30" customHeight="1">
      <c r="A16" s="12"/>
      <c r="B16" s="12"/>
      <c r="C16" s="110" t="s">
        <v>39</v>
      </c>
      <c r="D16" s="111"/>
      <c r="E16" s="115">
        <v>42</v>
      </c>
      <c r="F16" s="115"/>
      <c r="G16" s="115"/>
      <c r="H16" s="115"/>
      <c r="I16" s="115"/>
      <c r="J16" s="115"/>
    </row>
    <row r="17" spans="1:10" ht="30" customHeight="1">
      <c r="A17" s="12"/>
      <c r="B17" s="12"/>
      <c r="C17" s="110" t="s">
        <v>40</v>
      </c>
      <c r="D17" s="111"/>
      <c r="E17" s="113">
        <v>23</v>
      </c>
      <c r="F17" s="113"/>
      <c r="G17" s="113"/>
      <c r="H17" s="113"/>
      <c r="I17" s="113"/>
      <c r="J17" s="113"/>
    </row>
    <row r="18" spans="1:10" ht="30" customHeight="1">
      <c r="A18" s="12"/>
      <c r="B18" s="12"/>
      <c r="C18" s="110" t="s">
        <v>41</v>
      </c>
      <c r="D18" s="111"/>
      <c r="E18" s="113">
        <v>17</v>
      </c>
      <c r="F18" s="113"/>
      <c r="G18" s="113"/>
      <c r="H18" s="113"/>
      <c r="I18" s="113"/>
      <c r="J18" s="113"/>
    </row>
    <row r="19" spans="1:10" ht="30" customHeight="1">
      <c r="A19" s="12"/>
      <c r="B19" s="12"/>
      <c r="C19" s="110" t="s">
        <v>42</v>
      </c>
      <c r="D19" s="111"/>
      <c r="E19" s="112">
        <f>E18/E17</f>
        <v>0.73913043478260865</v>
      </c>
      <c r="F19" s="112"/>
      <c r="G19" s="112"/>
      <c r="H19" s="112" t="e">
        <f>H18/H17</f>
        <v>#DIV/0!</v>
      </c>
      <c r="I19" s="112"/>
      <c r="J19" s="112"/>
    </row>
    <row r="20" spans="1:10" ht="33.75" customHeight="1">
      <c r="A20" s="12"/>
      <c r="B20" s="12"/>
      <c r="C20" s="110" t="s">
        <v>43</v>
      </c>
      <c r="D20" s="111"/>
      <c r="E20" s="109"/>
      <c r="F20" s="109"/>
      <c r="G20" s="109"/>
      <c r="H20" s="109"/>
      <c r="I20" s="109"/>
      <c r="J20" s="109"/>
    </row>
    <row r="21" spans="1:10" ht="33.75" customHeight="1">
      <c r="A21" s="12"/>
      <c r="B21" s="12"/>
      <c r="C21" s="107" t="s">
        <v>44</v>
      </c>
      <c r="D21" s="108"/>
      <c r="E21" s="109"/>
      <c r="F21" s="109"/>
      <c r="G21" s="109"/>
      <c r="H21" s="109"/>
      <c r="I21" s="109"/>
      <c r="J21" s="109"/>
    </row>
  </sheetData>
  <mergeCells count="57">
    <mergeCell ref="A2:D2"/>
    <mergeCell ref="E2:F2"/>
    <mergeCell ref="H2:I2"/>
    <mergeCell ref="A3:J3"/>
    <mergeCell ref="E4:G4"/>
    <mergeCell ref="H4:J4"/>
    <mergeCell ref="A5:C5"/>
    <mergeCell ref="E5:G5"/>
    <mergeCell ref="H5:J5"/>
    <mergeCell ref="A6:C6"/>
    <mergeCell ref="E6:G6"/>
    <mergeCell ref="H6:J6"/>
    <mergeCell ref="A7:C7"/>
    <mergeCell ref="E7:G7"/>
    <mergeCell ref="H7:J7"/>
    <mergeCell ref="A8:C8"/>
    <mergeCell ref="E8:G8"/>
    <mergeCell ref="H8:J8"/>
    <mergeCell ref="A9:C9"/>
    <mergeCell ref="E9:G9"/>
    <mergeCell ref="H9:J9"/>
    <mergeCell ref="A10:C10"/>
    <mergeCell ref="E10:G10"/>
    <mergeCell ref="H10:J10"/>
    <mergeCell ref="A11:C11"/>
    <mergeCell ref="E11:G11"/>
    <mergeCell ref="H11:J11"/>
    <mergeCell ref="A12:C12"/>
    <mergeCell ref="E12:G12"/>
    <mergeCell ref="H12:J12"/>
    <mergeCell ref="A13:C13"/>
    <mergeCell ref="E13:G13"/>
    <mergeCell ref="H13:J13"/>
    <mergeCell ref="A14:C14"/>
    <mergeCell ref="E14:G14"/>
    <mergeCell ref="H14:J14"/>
    <mergeCell ref="C15:D15"/>
    <mergeCell ref="E15:G15"/>
    <mergeCell ref="H15:J15"/>
    <mergeCell ref="C16:D16"/>
    <mergeCell ref="E16:G16"/>
    <mergeCell ref="H16:J16"/>
    <mergeCell ref="C17:D17"/>
    <mergeCell ref="E17:G17"/>
    <mergeCell ref="H17:J17"/>
    <mergeCell ref="C18:D18"/>
    <mergeCell ref="E18:G18"/>
    <mergeCell ref="H18:J18"/>
    <mergeCell ref="C21:D21"/>
    <mergeCell ref="E21:G21"/>
    <mergeCell ref="H21:J21"/>
    <mergeCell ref="C19:D19"/>
    <mergeCell ref="E19:G19"/>
    <mergeCell ref="H19:J19"/>
    <mergeCell ref="C20:D20"/>
    <mergeCell ref="E20:G20"/>
    <mergeCell ref="H20:J20"/>
  </mergeCells>
  <dataValidations count="1">
    <dataValidation type="date" allowBlank="1" showInputMessage="1" showErrorMessage="1" prompt="Please enter a valid date." sqref="J2" xr:uid="{A180076F-5B2D-4BE1-8823-553A6CBE03F9}">
      <formula1>44562</formula1>
      <formula2>44926</formula2>
    </dataValidation>
  </dataValidations>
  <pageMargins left="0.25" right="0.25" top="0.75" bottom="0.75" header="0.3" footer="0.3"/>
  <pageSetup scale="85" fitToHeight="0" orientation="landscape" horizontalDpi="4294967294" verticalDpi="0"/>
  <extLst>
    <ext xmlns:x14="http://schemas.microsoft.com/office/spreadsheetml/2009/9/main" uri="{CCE6A557-97BC-4b89-ADB6-D9C93CAAB3DF}">
      <x14:dataValidations xmlns:xm="http://schemas.microsoft.com/office/excel/2006/main" count="1">
        <x14:dataValidation type="list" allowBlank="1" showInputMessage="1" showErrorMessage="1" xr:uid="{48520739-ACF1-47A7-9319-D7E2E897EC73}">
          <x14:formula1>
            <xm:f>'vision drop downs'!$A$17:$A$19</xm:f>
          </x14:formula1>
          <xm:sqref>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4"/>
  <sheetViews>
    <sheetView topLeftCell="A19" zoomScale="110" zoomScaleNormal="110" workbookViewId="0">
      <selection activeCell="A23" sqref="A23:M23"/>
    </sheetView>
  </sheetViews>
  <sheetFormatPr defaultColWidth="11.42578125" defaultRowHeight="15"/>
  <cols>
    <col min="1" max="16" width="12.140625" customWidth="1"/>
    <col min="17" max="17" width="12.140625" hidden="1" customWidth="1"/>
    <col min="18" max="18" width="12.140625" customWidth="1"/>
  </cols>
  <sheetData>
    <row r="1" spans="1:17" ht="31.5" customHeight="1">
      <c r="A1" s="150" t="s">
        <v>45</v>
      </c>
      <c r="B1" s="151"/>
      <c r="C1" s="151"/>
      <c r="D1" s="151"/>
      <c r="E1" s="151"/>
      <c r="F1" s="151"/>
      <c r="G1" s="151"/>
      <c r="H1" s="151"/>
      <c r="I1" s="151"/>
      <c r="J1" s="151"/>
      <c r="K1" s="151"/>
      <c r="L1" s="151"/>
      <c r="M1" s="152"/>
    </row>
    <row r="2" spans="1:17" ht="31.5" customHeight="1">
      <c r="A2" s="153"/>
      <c r="B2" s="154"/>
      <c r="C2" s="154"/>
      <c r="D2" s="154"/>
      <c r="E2" s="154"/>
      <c r="F2" s="154"/>
      <c r="G2" s="154"/>
      <c r="H2" s="154"/>
      <c r="I2" s="154"/>
      <c r="J2" s="154"/>
      <c r="K2" s="154"/>
      <c r="L2" s="154"/>
      <c r="M2" s="155"/>
      <c r="Q2" t="s">
        <v>46</v>
      </c>
    </row>
    <row r="3" spans="1:17" ht="21.75" customHeight="1">
      <c r="A3" s="142" t="s">
        <v>47</v>
      </c>
      <c r="B3" s="143"/>
      <c r="C3" s="143"/>
      <c r="D3" s="143"/>
      <c r="E3" s="143"/>
      <c r="F3" s="143"/>
      <c r="G3" s="143"/>
      <c r="H3" s="144" t="s">
        <v>48</v>
      </c>
      <c r="I3" s="144"/>
      <c r="J3" s="144"/>
      <c r="K3" s="145"/>
      <c r="L3" s="145"/>
      <c r="M3" s="146"/>
      <c r="Q3" t="s">
        <v>49</v>
      </c>
    </row>
    <row r="4" spans="1:17" ht="21" customHeight="1">
      <c r="A4" s="136" t="s">
        <v>50</v>
      </c>
      <c r="B4" s="137"/>
      <c r="C4" s="137"/>
      <c r="D4" s="137"/>
      <c r="E4" s="137"/>
      <c r="F4" s="137"/>
      <c r="G4" s="137"/>
      <c r="H4" s="137"/>
      <c r="I4" s="137"/>
      <c r="J4" s="137"/>
      <c r="K4" s="137"/>
      <c r="L4" s="137"/>
      <c r="M4" s="138"/>
    </row>
    <row r="5" spans="1:17" ht="99.95" customHeight="1">
      <c r="A5" s="147"/>
      <c r="B5" s="148"/>
      <c r="C5" s="148"/>
      <c r="D5" s="148"/>
      <c r="E5" s="148"/>
      <c r="F5" s="148"/>
      <c r="G5" s="148"/>
      <c r="H5" s="148"/>
      <c r="I5" s="148"/>
      <c r="J5" s="148"/>
      <c r="K5" s="148"/>
      <c r="L5" s="148"/>
      <c r="M5" s="149"/>
    </row>
    <row r="6" spans="1:17" ht="21.75" customHeight="1">
      <c r="A6" s="142" t="s">
        <v>51</v>
      </c>
      <c r="B6" s="143"/>
      <c r="C6" s="143"/>
      <c r="D6" s="143"/>
      <c r="E6" s="143"/>
      <c r="F6" s="143"/>
      <c r="G6" s="143"/>
      <c r="H6" s="144" t="s">
        <v>48</v>
      </c>
      <c r="I6" s="144"/>
      <c r="J6" s="144"/>
      <c r="K6" s="145"/>
      <c r="L6" s="145"/>
      <c r="M6" s="146"/>
    </row>
    <row r="7" spans="1:17" ht="21" customHeight="1">
      <c r="A7" s="136" t="s">
        <v>50</v>
      </c>
      <c r="B7" s="137"/>
      <c r="C7" s="137"/>
      <c r="D7" s="137"/>
      <c r="E7" s="137"/>
      <c r="F7" s="137"/>
      <c r="G7" s="137"/>
      <c r="H7" s="137"/>
      <c r="I7" s="137"/>
      <c r="J7" s="137"/>
      <c r="K7" s="137"/>
      <c r="L7" s="137"/>
      <c r="M7" s="138"/>
    </row>
    <row r="8" spans="1:17" ht="99.95" customHeight="1">
      <c r="A8" s="147" t="s">
        <v>52</v>
      </c>
      <c r="B8" s="148"/>
      <c r="C8" s="148"/>
      <c r="D8" s="148"/>
      <c r="E8" s="148"/>
      <c r="F8" s="148"/>
      <c r="G8" s="148"/>
      <c r="H8" s="148"/>
      <c r="I8" s="148"/>
      <c r="J8" s="148"/>
      <c r="K8" s="148"/>
      <c r="L8" s="148"/>
      <c r="M8" s="149"/>
    </row>
    <row r="9" spans="1:17" ht="21.75" customHeight="1">
      <c r="A9" s="142" t="s">
        <v>53</v>
      </c>
      <c r="B9" s="143"/>
      <c r="C9" s="143"/>
      <c r="D9" s="143"/>
      <c r="E9" s="143"/>
      <c r="F9" s="143"/>
      <c r="G9" s="143"/>
      <c r="H9" s="144" t="s">
        <v>48</v>
      </c>
      <c r="I9" s="144"/>
      <c r="J9" s="144"/>
      <c r="K9" s="145"/>
      <c r="L9" s="145"/>
      <c r="M9" s="146"/>
    </row>
    <row r="10" spans="1:17" ht="21" customHeight="1">
      <c r="A10" s="136" t="s">
        <v>50</v>
      </c>
      <c r="B10" s="137"/>
      <c r="C10" s="137"/>
      <c r="D10" s="137"/>
      <c r="E10" s="137"/>
      <c r="F10" s="137"/>
      <c r="G10" s="137"/>
      <c r="H10" s="137"/>
      <c r="I10" s="137"/>
      <c r="J10" s="137"/>
      <c r="K10" s="137"/>
      <c r="L10" s="137"/>
      <c r="M10" s="138"/>
    </row>
    <row r="11" spans="1:17" ht="99.95" customHeight="1">
      <c r="A11" s="147"/>
      <c r="B11" s="148"/>
      <c r="C11" s="148"/>
      <c r="D11" s="148"/>
      <c r="E11" s="148"/>
      <c r="F11" s="148"/>
      <c r="G11" s="148"/>
      <c r="H11" s="148"/>
      <c r="I11" s="148"/>
      <c r="J11" s="148"/>
      <c r="K11" s="148"/>
      <c r="L11" s="148"/>
      <c r="M11" s="149"/>
    </row>
    <row r="12" spans="1:17" ht="21.75" customHeight="1">
      <c r="A12" s="142" t="s">
        <v>54</v>
      </c>
      <c r="B12" s="143"/>
      <c r="C12" s="143"/>
      <c r="D12" s="143"/>
      <c r="E12" s="143"/>
      <c r="F12" s="143"/>
      <c r="G12" s="143"/>
      <c r="H12" s="144" t="s">
        <v>48</v>
      </c>
      <c r="I12" s="144"/>
      <c r="J12" s="144"/>
      <c r="K12" s="145"/>
      <c r="L12" s="145"/>
      <c r="M12" s="146"/>
    </row>
    <row r="13" spans="1:17" ht="21" customHeight="1">
      <c r="A13" s="136" t="s">
        <v>50</v>
      </c>
      <c r="B13" s="137"/>
      <c r="C13" s="137"/>
      <c r="D13" s="137"/>
      <c r="E13" s="137"/>
      <c r="F13" s="137"/>
      <c r="G13" s="137"/>
      <c r="H13" s="137"/>
      <c r="I13" s="137"/>
      <c r="J13" s="137"/>
      <c r="K13" s="137"/>
      <c r="L13" s="137"/>
      <c r="M13" s="138"/>
    </row>
    <row r="14" spans="1:17" ht="99.95" customHeight="1">
      <c r="A14" s="139" t="s">
        <v>55</v>
      </c>
      <c r="B14" s="140"/>
      <c r="C14" s="140"/>
      <c r="D14" s="140"/>
      <c r="E14" s="140"/>
      <c r="F14" s="140"/>
      <c r="G14" s="140"/>
      <c r="H14" s="140"/>
      <c r="I14" s="140"/>
      <c r="J14" s="140"/>
      <c r="K14" s="140"/>
      <c r="L14" s="140"/>
      <c r="M14" s="141"/>
    </row>
    <row r="15" spans="1:17" ht="21.75" customHeight="1">
      <c r="A15" s="142" t="s">
        <v>56</v>
      </c>
      <c r="B15" s="143"/>
      <c r="C15" s="143"/>
      <c r="D15" s="143"/>
      <c r="E15" s="143"/>
      <c r="F15" s="143"/>
      <c r="G15" s="143"/>
      <c r="H15" s="144" t="s">
        <v>48</v>
      </c>
      <c r="I15" s="144"/>
      <c r="J15" s="144"/>
      <c r="K15" s="145"/>
      <c r="L15" s="145"/>
      <c r="M15" s="146"/>
    </row>
    <row r="16" spans="1:17" ht="21" customHeight="1">
      <c r="A16" s="136" t="s">
        <v>50</v>
      </c>
      <c r="B16" s="137"/>
      <c r="C16" s="137"/>
      <c r="D16" s="137"/>
      <c r="E16" s="137"/>
      <c r="F16" s="137"/>
      <c r="G16" s="137"/>
      <c r="H16" s="137"/>
      <c r="I16" s="137"/>
      <c r="J16" s="137"/>
      <c r="K16" s="137"/>
      <c r="L16" s="137"/>
      <c r="M16" s="138"/>
    </row>
    <row r="17" spans="1:13" ht="99.95" customHeight="1">
      <c r="A17" s="139" t="s">
        <v>57</v>
      </c>
      <c r="B17" s="140"/>
      <c r="C17" s="140"/>
      <c r="D17" s="140"/>
      <c r="E17" s="140"/>
      <c r="F17" s="140"/>
      <c r="G17" s="140"/>
      <c r="H17" s="140"/>
      <c r="I17" s="140"/>
      <c r="J17" s="140"/>
      <c r="K17" s="140"/>
      <c r="L17" s="140"/>
      <c r="M17" s="141"/>
    </row>
    <row r="18" spans="1:13" ht="21.75" customHeight="1">
      <c r="A18" s="142" t="s">
        <v>58</v>
      </c>
      <c r="B18" s="143"/>
      <c r="C18" s="143"/>
      <c r="D18" s="143"/>
      <c r="E18" s="143"/>
      <c r="F18" s="143"/>
      <c r="G18" s="143"/>
      <c r="H18" s="144" t="s">
        <v>48</v>
      </c>
      <c r="I18" s="144"/>
      <c r="J18" s="144"/>
      <c r="K18" s="145"/>
      <c r="L18" s="145"/>
      <c r="M18" s="146"/>
    </row>
    <row r="19" spans="1:13" ht="21" customHeight="1">
      <c r="A19" s="136" t="s">
        <v>50</v>
      </c>
      <c r="B19" s="137"/>
      <c r="C19" s="137"/>
      <c r="D19" s="137"/>
      <c r="E19" s="137"/>
      <c r="F19" s="137"/>
      <c r="G19" s="137"/>
      <c r="H19" s="137"/>
      <c r="I19" s="137"/>
      <c r="J19" s="137"/>
      <c r="K19" s="137"/>
      <c r="L19" s="137"/>
      <c r="M19" s="138"/>
    </row>
    <row r="20" spans="1:13" ht="99.95" customHeight="1">
      <c r="A20" s="139" t="s">
        <v>59</v>
      </c>
      <c r="B20" s="140"/>
      <c r="C20" s="140"/>
      <c r="D20" s="140"/>
      <c r="E20" s="140"/>
      <c r="F20" s="140"/>
      <c r="G20" s="140"/>
      <c r="H20" s="140"/>
      <c r="I20" s="140"/>
      <c r="J20" s="140"/>
      <c r="K20" s="140"/>
      <c r="L20" s="140"/>
      <c r="M20" s="141"/>
    </row>
    <row r="21" spans="1:13" ht="21.75" customHeight="1">
      <c r="A21" s="142" t="s">
        <v>60</v>
      </c>
      <c r="B21" s="143"/>
      <c r="C21" s="143"/>
      <c r="D21" s="143"/>
      <c r="E21" s="143"/>
      <c r="F21" s="143"/>
      <c r="G21" s="143"/>
      <c r="H21" s="144" t="s">
        <v>48</v>
      </c>
      <c r="I21" s="144"/>
      <c r="J21" s="144"/>
      <c r="K21" s="145"/>
      <c r="L21" s="145"/>
      <c r="M21" s="146"/>
    </row>
    <row r="22" spans="1:13" ht="21" customHeight="1">
      <c r="A22" s="136" t="s">
        <v>50</v>
      </c>
      <c r="B22" s="137"/>
      <c r="C22" s="137"/>
      <c r="D22" s="137"/>
      <c r="E22" s="137"/>
      <c r="F22" s="137"/>
      <c r="G22" s="137"/>
      <c r="H22" s="137"/>
      <c r="I22" s="137"/>
      <c r="J22" s="137"/>
      <c r="K22" s="137"/>
      <c r="L22" s="137"/>
      <c r="M22" s="138"/>
    </row>
    <row r="23" spans="1:13" ht="99.95" customHeight="1">
      <c r="A23" s="139" t="s">
        <v>416</v>
      </c>
      <c r="B23" s="140"/>
      <c r="C23" s="140"/>
      <c r="D23" s="140"/>
      <c r="E23" s="140"/>
      <c r="F23" s="140"/>
      <c r="G23" s="140"/>
      <c r="H23" s="140"/>
      <c r="I23" s="140"/>
      <c r="J23" s="140"/>
      <c r="K23" s="140"/>
      <c r="L23" s="140"/>
      <c r="M23" s="141"/>
    </row>
    <row r="24" spans="1:13" ht="15.75" customHeight="1"/>
  </sheetData>
  <mergeCells count="36">
    <mergeCell ref="A9:G9"/>
    <mergeCell ref="H9:J9"/>
    <mergeCell ref="K9:M9"/>
    <mergeCell ref="A1:M2"/>
    <mergeCell ref="A3:G3"/>
    <mergeCell ref="H3:J3"/>
    <mergeCell ref="K3:M3"/>
    <mergeCell ref="A4:M4"/>
    <mergeCell ref="A5:M5"/>
    <mergeCell ref="A6:G6"/>
    <mergeCell ref="H6:J6"/>
    <mergeCell ref="K6:M6"/>
    <mergeCell ref="A7:M7"/>
    <mergeCell ref="A8:M8"/>
    <mergeCell ref="A17:M17"/>
    <mergeCell ref="A10:M10"/>
    <mergeCell ref="A11:M11"/>
    <mergeCell ref="A12:G12"/>
    <mergeCell ref="H12:J12"/>
    <mergeCell ref="K12:M12"/>
    <mergeCell ref="A13:M13"/>
    <mergeCell ref="A14:M14"/>
    <mergeCell ref="A15:G15"/>
    <mergeCell ref="H15:J15"/>
    <mergeCell ref="K15:M15"/>
    <mergeCell ref="A16:M16"/>
    <mergeCell ref="A22:M22"/>
    <mergeCell ref="A23:M23"/>
    <mergeCell ref="A18:G18"/>
    <mergeCell ref="H18:J18"/>
    <mergeCell ref="K18:M18"/>
    <mergeCell ref="A19:M19"/>
    <mergeCell ref="A20:M20"/>
    <mergeCell ref="A21:G21"/>
    <mergeCell ref="H21:J21"/>
    <mergeCell ref="K21:M21"/>
  </mergeCells>
  <dataValidations count="1">
    <dataValidation type="list" showInputMessage="1" showErrorMessage="1" sqref="K3:M3 K6:M6 K9:M9 K12:M12 K15:M15 K18:M18 K21:M21" xr:uid="{F925DC11-F24D-4DC3-AA25-38C4EFADD5DC}">
      <formula1>$Q$1:$Q$3</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K23"/>
  <sheetViews>
    <sheetView topLeftCell="A7" zoomScaleNormal="100" workbookViewId="0">
      <selection activeCell="B22" sqref="B22:H22"/>
    </sheetView>
  </sheetViews>
  <sheetFormatPr defaultColWidth="11.42578125" defaultRowHeight="15"/>
  <cols>
    <col min="1" max="1" width="74.7109375" customWidth="1"/>
    <col min="2" max="2" width="78.28515625" customWidth="1"/>
    <col min="3" max="3" width="2.7109375" hidden="1" customWidth="1"/>
    <col min="4" max="4" width="12.85546875" hidden="1" customWidth="1"/>
    <col min="5" max="5" width="0.140625" hidden="1" customWidth="1"/>
    <col min="6" max="6" width="0.7109375" hidden="1" customWidth="1"/>
    <col min="7" max="7" width="0.140625" hidden="1" customWidth="1"/>
    <col min="8" max="8" width="3" hidden="1" customWidth="1"/>
    <col min="9" max="9" width="2" hidden="1" customWidth="1"/>
    <col min="10" max="10" width="4.140625" customWidth="1"/>
    <col min="11" max="11" width="2.42578125" customWidth="1"/>
  </cols>
  <sheetData>
    <row r="1" spans="1:11" ht="46.5" customHeight="1">
      <c r="A1" s="166" t="s">
        <v>61</v>
      </c>
      <c r="B1" s="167"/>
      <c r="C1" s="30"/>
      <c r="D1" s="30"/>
      <c r="E1" s="30"/>
      <c r="F1" s="30"/>
      <c r="G1" s="30"/>
      <c r="H1" s="30"/>
      <c r="I1" s="30"/>
      <c r="J1" s="32"/>
      <c r="K1" s="32"/>
    </row>
    <row r="2" spans="1:11" ht="28.5" customHeight="1">
      <c r="A2" s="168" t="s">
        <v>62</v>
      </c>
      <c r="B2" s="169"/>
      <c r="C2" s="31"/>
      <c r="D2" s="31"/>
      <c r="E2" s="31"/>
      <c r="F2" s="31"/>
      <c r="G2" s="31"/>
      <c r="H2" s="31"/>
      <c r="I2" s="31"/>
      <c r="J2" s="34"/>
      <c r="K2" s="34"/>
    </row>
    <row r="3" spans="1:11" ht="108.75" customHeight="1">
      <c r="A3" s="164" t="s">
        <v>63</v>
      </c>
      <c r="B3" s="165"/>
      <c r="C3" s="29"/>
      <c r="D3" s="29"/>
      <c r="E3" s="29"/>
      <c r="F3" s="29"/>
      <c r="G3" s="29"/>
      <c r="H3" s="29"/>
      <c r="I3" s="29"/>
      <c r="J3" s="35"/>
      <c r="K3" s="35"/>
    </row>
    <row r="4" spans="1:11" ht="37.5" customHeight="1">
      <c r="A4" s="38"/>
      <c r="B4" s="38"/>
      <c r="C4" s="27"/>
      <c r="D4" s="27"/>
      <c r="E4" s="27"/>
      <c r="F4" s="27"/>
      <c r="G4" s="27"/>
      <c r="H4" s="27"/>
      <c r="I4" s="27"/>
      <c r="J4" s="33"/>
      <c r="K4" s="33"/>
    </row>
    <row r="5" spans="1:11" ht="60" customHeight="1">
      <c r="A5" s="162" t="s">
        <v>64</v>
      </c>
      <c r="B5" s="163"/>
    </row>
    <row r="6" spans="1:11" ht="23.25" customHeight="1">
      <c r="A6" s="158" t="s">
        <v>65</v>
      </c>
      <c r="B6" s="158"/>
    </row>
    <row r="7" spans="1:11" ht="22.5" customHeight="1">
      <c r="A7" s="94" t="str">
        <f>HYPERLINK("https://clemetroschools-my.sharepoint.com/:b:/g/personal/nicholas_damico_clevelandmetroschools_org/EbxoeV9ZCXBElRhq_SYoNGEB6wQmF7PWBN5XmyK21kc-8w?e=bwTGbr", "Profile of a Graduate")</f>
        <v>Profile of a Graduate</v>
      </c>
      <c r="B7" s="94" t="str">
        <f>HYPERLINK("https://clemetroschools-my.sharepoint.com/:b:/g/personal/nicholas_damico_clevelandmetroschools_org/ET2AAYyEkMFLrN7vT0gJCPMBfvq4vZN8UzFTIvAmAIGDSA?e=PMm4b2", "Profile of a Graduate Grade Band Indicators")</f>
        <v>Profile of a Graduate Grade Band Indicators</v>
      </c>
    </row>
    <row r="8" spans="1:11" ht="24" customHeight="1">
      <c r="A8" s="49"/>
      <c r="B8" s="50"/>
    </row>
    <row r="9" spans="1:11" ht="21.75" customHeight="1">
      <c r="A9" s="48" t="s">
        <v>66</v>
      </c>
      <c r="B9" s="51" t="s">
        <v>67</v>
      </c>
      <c r="C9" s="26"/>
    </row>
    <row r="10" spans="1:11" ht="84" customHeight="1">
      <c r="A10" s="47" t="s">
        <v>68</v>
      </c>
      <c r="B10" s="53" t="s">
        <v>69</v>
      </c>
      <c r="C10" s="26"/>
    </row>
    <row r="11" spans="1:11" ht="87" customHeight="1">
      <c r="A11" s="47" t="s">
        <v>70</v>
      </c>
      <c r="B11" s="53" t="s">
        <v>71</v>
      </c>
      <c r="C11" s="26"/>
    </row>
    <row r="12" spans="1:11" ht="51" customHeight="1">
      <c r="A12" s="170" t="s">
        <v>72</v>
      </c>
      <c r="B12" s="171"/>
      <c r="C12" s="36"/>
      <c r="D12" s="36"/>
      <c r="E12" s="36"/>
      <c r="F12" s="36"/>
      <c r="G12" s="36"/>
      <c r="H12" s="36"/>
      <c r="I12" s="36"/>
      <c r="J12" s="37"/>
    </row>
    <row r="13" spans="1:11" ht="53.25" customHeight="1">
      <c r="A13" s="42" t="s">
        <v>73</v>
      </c>
      <c r="B13" s="46" t="s">
        <v>74</v>
      </c>
      <c r="C13" s="40"/>
      <c r="D13" s="40"/>
      <c r="E13" s="40"/>
      <c r="F13" s="40"/>
      <c r="G13" s="40"/>
      <c r="H13" s="40"/>
    </row>
    <row r="14" spans="1:11" ht="53.25" customHeight="1">
      <c r="A14" s="176"/>
      <c r="B14" s="177"/>
      <c r="C14" s="40"/>
      <c r="D14" s="40"/>
      <c r="E14" s="40"/>
      <c r="F14" s="40"/>
      <c r="G14" s="40"/>
      <c r="H14" s="40"/>
    </row>
    <row r="15" spans="1:11" ht="53.25" customHeight="1">
      <c r="A15" s="178"/>
      <c r="B15" s="179"/>
      <c r="C15" s="40"/>
      <c r="D15" s="40"/>
      <c r="E15" s="40"/>
      <c r="F15" s="40"/>
      <c r="G15" s="40"/>
      <c r="H15" s="41"/>
    </row>
    <row r="16" spans="1:11" ht="53.25" customHeight="1">
      <c r="A16" s="180"/>
      <c r="B16" s="181"/>
      <c r="C16" s="40"/>
      <c r="D16" s="40"/>
      <c r="E16" s="40"/>
      <c r="F16" s="40"/>
      <c r="G16" s="40"/>
      <c r="H16" s="41"/>
    </row>
    <row r="17" spans="1:10" ht="15.75" customHeight="1">
      <c r="A17" s="39"/>
      <c r="B17" s="39"/>
    </row>
    <row r="18" spans="1:10">
      <c r="A18" s="39"/>
      <c r="B18" s="39"/>
    </row>
    <row r="19" spans="1:10" ht="67.5" customHeight="1">
      <c r="A19" s="172" t="s">
        <v>75</v>
      </c>
      <c r="B19" s="173"/>
    </row>
    <row r="20" spans="1:10" ht="45" customHeight="1">
      <c r="A20" s="174" t="s">
        <v>76</v>
      </c>
      <c r="B20" s="175"/>
      <c r="C20" s="43"/>
      <c r="D20" s="43"/>
      <c r="E20" s="43"/>
      <c r="F20" s="43"/>
      <c r="G20" s="43"/>
      <c r="H20" s="43"/>
      <c r="I20" s="43"/>
      <c r="J20" s="45"/>
    </row>
    <row r="21" spans="1:10" ht="45" customHeight="1">
      <c r="A21" s="156" t="str">
        <f>HYPERLINK("https://clemetroschools-my.sharepoint.com/:b:/g/personal/nicholas_damico_clevelandmetroschools_org/EZBKD0JIfchLmbQQ6zwlU5cBp8Z8mg8Mr4t7XIxnXFZZ5A?e=MwJIw5", "Click here to learn more about each model")</f>
        <v>Click here to learn more about each model</v>
      </c>
      <c r="B21" s="157"/>
      <c r="C21" s="52"/>
      <c r="D21" s="52"/>
      <c r="E21" s="52"/>
      <c r="F21" s="52"/>
      <c r="G21" s="52"/>
      <c r="H21" s="52"/>
      <c r="I21" s="28"/>
      <c r="J21" s="44"/>
    </row>
    <row r="22" spans="1:10" ht="35.25" customHeight="1">
      <c r="A22" s="46" t="s">
        <v>77</v>
      </c>
      <c r="B22" s="159" t="s">
        <v>78</v>
      </c>
      <c r="C22" s="160"/>
      <c r="D22" s="160"/>
      <c r="E22" s="160"/>
      <c r="F22" s="160"/>
      <c r="G22" s="160"/>
      <c r="H22" s="161"/>
    </row>
    <row r="23" spans="1:10" ht="15.75" customHeight="1"/>
  </sheetData>
  <mergeCells count="11">
    <mergeCell ref="A1:B1"/>
    <mergeCell ref="A2:B2"/>
    <mergeCell ref="A12:B12"/>
    <mergeCell ref="A19:B19"/>
    <mergeCell ref="A20:B20"/>
    <mergeCell ref="A14:B16"/>
    <mergeCell ref="A21:B21"/>
    <mergeCell ref="A6:B6"/>
    <mergeCell ref="B22:H22"/>
    <mergeCell ref="A5:B5"/>
    <mergeCell ref="A3:B3"/>
  </mergeCells>
  <hyperlinks>
    <hyperlink ref="A21" r:id="rId1" display="https://www.blendedlearning.org/models/" xr:uid="{00000000-0004-0000-0300-000000000000}"/>
    <hyperlink ref="B7" r:id="rId2" display="C:\:b:\g\personal\nicholas_damico_clevelandmetroschools_org\ET2AAYyEkMFLrN7vT0gJCPMBL-55NirnyuLWZ75BdqfvfQ?e=fGeaPs" xr:uid="{00000000-0004-0000-0300-000001000000}"/>
    <hyperlink ref="A7" r:id="rId3" display="C:\:b:\g\personal\nicholas_damico_clevelandmetroschools_org\EbxoeV9ZCXBElRhq_SYoNGEB4vkykCKzRhhCyIhMZdhmWQ?e=HxnW8f" xr:uid="{00000000-0004-0000-0300-000002000000}"/>
    <hyperlink ref="A21:B21" r:id="rId4" display="Click Here to Learn More About Each Model " xr:uid="{00000000-0004-0000-0300-000003000000}"/>
  </hyperlinks>
  <pageMargins left="0.25" right="0.25" top="0.75" bottom="0.75" header="0.3" footer="0.3"/>
  <pageSetup scale="85" fitToHeight="0" orientation="landscape" horizontalDpi="4294967294"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'vision drop downs'!$A$1:$A$6</xm:f>
          </x14:formula1>
          <xm:sqref>B22:H22</xm:sqref>
        </x14:dataValidation>
        <x14:dataValidation type="list" allowBlank="1" showInputMessage="1" showErrorMessage="1" xr:uid="{00000000-0002-0000-0200-000001000000}">
          <x14:formula1>
            <xm:f>'vision drop downs'!$A$10:$A$14</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J26"/>
  <sheetViews>
    <sheetView zoomScaleNormal="100" workbookViewId="0">
      <selection activeCell="C25" sqref="C25:D25"/>
    </sheetView>
  </sheetViews>
  <sheetFormatPr defaultColWidth="11.42578125" defaultRowHeight="15"/>
  <cols>
    <col min="1" max="10" width="15.7109375" customWidth="1"/>
  </cols>
  <sheetData>
    <row r="1" spans="1:10" ht="18.75" customHeight="1">
      <c r="A1" s="185" t="s">
        <v>21</v>
      </c>
      <c r="B1" s="186"/>
      <c r="C1" s="186"/>
      <c r="D1" s="186"/>
      <c r="E1" s="186"/>
      <c r="F1" s="186"/>
      <c r="G1" s="186"/>
      <c r="H1" s="186"/>
      <c r="I1" s="186"/>
      <c r="J1" s="187"/>
    </row>
    <row r="2" spans="1:10" ht="24.75" customHeight="1">
      <c r="A2" s="188" t="s">
        <v>79</v>
      </c>
      <c r="B2" s="189"/>
      <c r="C2" s="189"/>
      <c r="D2" s="189"/>
      <c r="E2" s="189"/>
      <c r="F2" s="189"/>
      <c r="G2" s="189"/>
      <c r="H2" s="189"/>
      <c r="I2" s="189"/>
      <c r="J2" s="190"/>
    </row>
    <row r="3" spans="1:10" ht="39.75" customHeight="1">
      <c r="A3" s="182" t="s">
        <v>80</v>
      </c>
      <c r="B3" s="183"/>
      <c r="C3" s="184"/>
      <c r="D3" s="182" t="s">
        <v>81</v>
      </c>
      <c r="E3" s="183"/>
      <c r="F3" s="183"/>
      <c r="G3" s="183"/>
      <c r="H3" s="183"/>
      <c r="I3" s="183"/>
      <c r="J3" s="184"/>
    </row>
    <row r="4" spans="1:10" ht="99" customHeight="1">
      <c r="A4" s="191" t="s">
        <v>82</v>
      </c>
      <c r="B4" s="160"/>
      <c r="C4" s="192"/>
      <c r="D4" s="193" t="s">
        <v>83</v>
      </c>
      <c r="E4" s="194"/>
      <c r="F4" s="194"/>
      <c r="G4" s="194"/>
      <c r="H4" s="194"/>
      <c r="I4" s="194"/>
      <c r="J4" s="195"/>
    </row>
    <row r="5" spans="1:10" ht="36.75" customHeight="1">
      <c r="A5" s="182" t="s">
        <v>84</v>
      </c>
      <c r="B5" s="183"/>
      <c r="C5" s="183"/>
      <c r="D5" s="183"/>
      <c r="E5" s="183"/>
      <c r="F5" s="183"/>
      <c r="G5" s="183"/>
      <c r="H5" s="183"/>
      <c r="I5" s="183"/>
      <c r="J5" s="184"/>
    </row>
    <row r="6" spans="1:10" ht="246.75" customHeight="1">
      <c r="A6" s="200" t="s">
        <v>85</v>
      </c>
      <c r="B6" s="201"/>
      <c r="C6" s="201"/>
      <c r="D6" s="201"/>
      <c r="E6" s="201"/>
      <c r="F6" s="201"/>
      <c r="G6" s="201"/>
      <c r="H6" s="201"/>
      <c r="I6" s="201"/>
      <c r="J6" s="202"/>
    </row>
    <row r="7" spans="1:10" ht="22.5" customHeight="1">
      <c r="A7" s="221" t="str">
        <f>HYPERLINK("https://clemetroschools-my.sharepoint.com/:f:/g/personal/nicholas_damico_clevelandmetroschools_org/EnpWvMvDAM9Agb21zF8ueXABNJ_0HSv20DeCmQPZ7v62tg?e=qv2mgL", "Additional literacy resources linked here")</f>
        <v>Additional literacy resources linked here</v>
      </c>
      <c r="B7" s="222"/>
      <c r="C7" s="222"/>
      <c r="D7" s="222"/>
      <c r="E7" s="222"/>
      <c r="F7" s="222"/>
      <c r="G7" s="222"/>
      <c r="H7" s="222"/>
      <c r="I7" s="222"/>
      <c r="J7" s="222"/>
    </row>
    <row r="8" spans="1:10" ht="39" customHeight="1">
      <c r="A8" s="203" t="s">
        <v>86</v>
      </c>
      <c r="B8" s="203"/>
      <c r="C8" s="204" t="s">
        <v>87</v>
      </c>
      <c r="D8" s="205"/>
      <c r="E8" s="205"/>
      <c r="F8" s="205"/>
      <c r="G8" s="205"/>
      <c r="H8" s="205"/>
      <c r="I8" s="205"/>
      <c r="J8" s="206"/>
    </row>
    <row r="9" spans="1:10" ht="219.75" customHeight="1">
      <c r="A9" s="207" t="s">
        <v>88</v>
      </c>
      <c r="B9" s="208"/>
      <c r="C9" s="208"/>
      <c r="D9" s="208"/>
      <c r="E9" s="208"/>
      <c r="F9" s="208"/>
      <c r="G9" s="208"/>
      <c r="H9" s="208"/>
      <c r="I9" s="208"/>
      <c r="J9" s="209"/>
    </row>
    <row r="10" spans="1:10" ht="48" customHeight="1">
      <c r="A10" s="210" t="s">
        <v>89</v>
      </c>
      <c r="B10" s="211"/>
      <c r="C10" s="212"/>
      <c r="D10" s="210" t="s">
        <v>90</v>
      </c>
      <c r="E10" s="211"/>
      <c r="F10" s="211"/>
      <c r="G10" s="211"/>
      <c r="H10" s="211"/>
      <c r="I10" s="211"/>
      <c r="J10" s="212"/>
    </row>
    <row r="11" spans="1:10" ht="39" customHeight="1">
      <c r="A11" s="213" t="s">
        <v>84</v>
      </c>
      <c r="B11" s="214"/>
      <c r="C11" s="215" t="s">
        <v>91</v>
      </c>
      <c r="D11" s="216"/>
      <c r="E11" s="216"/>
      <c r="F11" s="216"/>
      <c r="G11" s="216"/>
      <c r="H11" s="216"/>
      <c r="I11" s="216"/>
      <c r="J11" s="217"/>
    </row>
    <row r="12" spans="1:10" ht="168" customHeight="1">
      <c r="A12" s="218" t="s">
        <v>92</v>
      </c>
      <c r="B12" s="219"/>
      <c r="C12" s="219"/>
      <c r="D12" s="219"/>
      <c r="E12" s="219"/>
      <c r="F12" s="219"/>
      <c r="G12" s="219"/>
      <c r="H12" s="219"/>
      <c r="I12" s="219"/>
      <c r="J12" s="220"/>
    </row>
    <row r="13" spans="1:10" ht="42" customHeight="1">
      <c r="A13" s="196" t="s">
        <v>86</v>
      </c>
      <c r="B13" s="196"/>
      <c r="C13" s="197" t="s">
        <v>87</v>
      </c>
      <c r="D13" s="198"/>
      <c r="E13" s="198"/>
      <c r="F13" s="198"/>
      <c r="G13" s="198"/>
      <c r="H13" s="198"/>
      <c r="I13" s="198"/>
      <c r="J13" s="199"/>
    </row>
    <row r="14" spans="1:10" ht="165" customHeight="1">
      <c r="A14" s="207" t="s">
        <v>93</v>
      </c>
      <c r="B14" s="208"/>
      <c r="C14" s="208"/>
      <c r="D14" s="208"/>
      <c r="E14" s="208"/>
      <c r="F14" s="208"/>
      <c r="G14" s="208"/>
      <c r="H14" s="208"/>
      <c r="I14" s="208"/>
      <c r="J14" s="209"/>
    </row>
    <row r="15" spans="1:10" ht="78" customHeight="1">
      <c r="A15" s="248" t="s">
        <v>94</v>
      </c>
      <c r="B15" s="249"/>
      <c r="C15" s="250"/>
      <c r="D15" s="250"/>
      <c r="E15" s="250"/>
      <c r="F15" s="250"/>
      <c r="G15" s="249"/>
      <c r="H15" s="249"/>
      <c r="I15" s="249"/>
      <c r="J15" s="251"/>
    </row>
    <row r="16" spans="1:10" ht="50.1" customHeight="1">
      <c r="A16" s="213" t="s">
        <v>95</v>
      </c>
      <c r="B16" s="226"/>
      <c r="C16" s="227" t="s">
        <v>96</v>
      </c>
      <c r="D16" s="228"/>
      <c r="E16" s="228"/>
      <c r="F16" s="229"/>
      <c r="G16" s="230" t="s">
        <v>97</v>
      </c>
      <c r="H16" s="230"/>
      <c r="I16" s="230"/>
      <c r="J16" s="214"/>
    </row>
    <row r="17" spans="1:10" ht="69.95" customHeight="1">
      <c r="A17" s="231" t="s">
        <v>98</v>
      </c>
      <c r="B17" s="232"/>
      <c r="C17" s="233" t="s">
        <v>99</v>
      </c>
      <c r="D17" s="234"/>
      <c r="E17" s="234"/>
      <c r="F17" s="235"/>
      <c r="G17" s="239" t="s">
        <v>100</v>
      </c>
      <c r="H17" s="240"/>
      <c r="I17" s="240"/>
      <c r="J17" s="241"/>
    </row>
    <row r="18" spans="1:10" ht="189.95" customHeight="1">
      <c r="A18" s="252" t="s">
        <v>101</v>
      </c>
      <c r="B18" s="253"/>
      <c r="C18" s="236"/>
      <c r="D18" s="237"/>
      <c r="E18" s="237"/>
      <c r="F18" s="238"/>
      <c r="G18" s="236"/>
      <c r="H18" s="237"/>
      <c r="I18" s="237"/>
      <c r="J18" s="242"/>
    </row>
    <row r="19" spans="1:10" ht="69.95" customHeight="1">
      <c r="A19" s="231" t="s">
        <v>102</v>
      </c>
      <c r="B19" s="232"/>
      <c r="C19" s="239" t="s">
        <v>103</v>
      </c>
      <c r="D19" s="240"/>
      <c r="E19" s="240"/>
      <c r="F19" s="243"/>
      <c r="G19" s="239" t="s">
        <v>104</v>
      </c>
      <c r="H19" s="240"/>
      <c r="I19" s="240"/>
      <c r="J19" s="241"/>
    </row>
    <row r="20" spans="1:10" ht="189.95" customHeight="1">
      <c r="A20" s="252" t="s">
        <v>105</v>
      </c>
      <c r="B20" s="253"/>
      <c r="C20" s="236"/>
      <c r="D20" s="237"/>
      <c r="E20" s="237"/>
      <c r="F20" s="238"/>
      <c r="G20" s="236"/>
      <c r="H20" s="237"/>
      <c r="I20" s="237"/>
      <c r="J20" s="242"/>
    </row>
    <row r="21" spans="1:10" ht="69.95" customHeight="1">
      <c r="A21" s="231" t="s">
        <v>106</v>
      </c>
      <c r="B21" s="232"/>
      <c r="C21" s="239" t="s">
        <v>107</v>
      </c>
      <c r="D21" s="240"/>
      <c r="E21" s="240"/>
      <c r="F21" s="243"/>
      <c r="G21" s="239" t="s">
        <v>104</v>
      </c>
      <c r="H21" s="240"/>
      <c r="I21" s="240"/>
      <c r="J21" s="241"/>
    </row>
    <row r="22" spans="1:10" ht="189.95" customHeight="1">
      <c r="A22" s="246" t="s">
        <v>108</v>
      </c>
      <c r="B22" s="247"/>
      <c r="C22" s="236"/>
      <c r="D22" s="237"/>
      <c r="E22" s="237"/>
      <c r="F22" s="238"/>
      <c r="G22" s="236"/>
      <c r="H22" s="237"/>
      <c r="I22" s="237"/>
      <c r="J22" s="242"/>
    </row>
    <row r="23" spans="1:10" ht="39.75" customHeight="1">
      <c r="A23" s="223" t="s">
        <v>109</v>
      </c>
      <c r="B23" s="223"/>
      <c r="C23" s="223"/>
      <c r="D23" s="223"/>
      <c r="E23" s="223"/>
      <c r="F23" s="223"/>
      <c r="G23" s="223"/>
      <c r="H23" s="223"/>
      <c r="I23" s="223"/>
      <c r="J23" s="223"/>
    </row>
    <row r="24" spans="1:10" ht="23.25" customHeight="1">
      <c r="A24" s="224" t="s">
        <v>110</v>
      </c>
      <c r="B24" s="225"/>
      <c r="C24" s="224" t="s">
        <v>111</v>
      </c>
      <c r="D24" s="225"/>
      <c r="E24" s="224" t="s">
        <v>112</v>
      </c>
      <c r="F24" s="225"/>
      <c r="G24" s="224" t="s">
        <v>113</v>
      </c>
      <c r="H24" s="225"/>
      <c r="I24" s="224" t="s">
        <v>37</v>
      </c>
      <c r="J24" s="225"/>
    </row>
    <row r="25" spans="1:10" ht="123.75" customHeight="1">
      <c r="A25" s="244" t="s">
        <v>114</v>
      </c>
      <c r="B25" s="245"/>
      <c r="C25" s="244" t="s">
        <v>115</v>
      </c>
      <c r="D25" s="245"/>
      <c r="E25" s="244" t="s">
        <v>116</v>
      </c>
      <c r="F25" s="245"/>
      <c r="G25" s="244" t="s">
        <v>117</v>
      </c>
      <c r="H25" s="245"/>
      <c r="I25" s="244" t="s">
        <v>118</v>
      </c>
      <c r="J25" s="245"/>
    </row>
    <row r="26" spans="1:10" ht="15.75" customHeight="1"/>
  </sheetData>
  <mergeCells count="47">
    <mergeCell ref="A22:B22"/>
    <mergeCell ref="A15:J15"/>
    <mergeCell ref="A18:B18"/>
    <mergeCell ref="A19:B19"/>
    <mergeCell ref="C19:F20"/>
    <mergeCell ref="G19:J20"/>
    <mergeCell ref="A20:B20"/>
    <mergeCell ref="A25:B25"/>
    <mergeCell ref="C25:D25"/>
    <mergeCell ref="E25:F25"/>
    <mergeCell ref="G25:H25"/>
    <mergeCell ref="I25:J25"/>
    <mergeCell ref="A14:J14"/>
    <mergeCell ref="A23:J23"/>
    <mergeCell ref="A24:B24"/>
    <mergeCell ref="C24:D24"/>
    <mergeCell ref="E24:F24"/>
    <mergeCell ref="G24:H24"/>
    <mergeCell ref="I24:J24"/>
    <mergeCell ref="A16:B16"/>
    <mergeCell ref="C16:F16"/>
    <mergeCell ref="G16:J16"/>
    <mergeCell ref="A17:B17"/>
    <mergeCell ref="C17:F18"/>
    <mergeCell ref="G17:J18"/>
    <mergeCell ref="A21:B21"/>
    <mergeCell ref="C21:F22"/>
    <mergeCell ref="G21:J22"/>
    <mergeCell ref="A13:B13"/>
    <mergeCell ref="C13:J13"/>
    <mergeCell ref="A6:J6"/>
    <mergeCell ref="A8:B8"/>
    <mergeCell ref="C8:J8"/>
    <mergeCell ref="A9:J9"/>
    <mergeCell ref="A10:C10"/>
    <mergeCell ref="D10:J10"/>
    <mergeCell ref="A11:B11"/>
    <mergeCell ref="C11:J11"/>
    <mergeCell ref="A12:J12"/>
    <mergeCell ref="A7:J7"/>
    <mergeCell ref="A5:J5"/>
    <mergeCell ref="A1:J1"/>
    <mergeCell ref="A2:J2"/>
    <mergeCell ref="A3:C3"/>
    <mergeCell ref="D3:J3"/>
    <mergeCell ref="A4:C4"/>
    <mergeCell ref="D4:J4"/>
  </mergeCells>
  <pageMargins left="0.25" right="0.25" top="0.75" bottom="0.75" header="0.3" footer="0.3"/>
  <pageSetup scale="85" fitToHeight="0" orientation="landscape" horizontalDpi="429496729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'ela strategies'!$A$1:$A$6</xm:f>
          </x14:formula1>
          <xm:sqref>D4:J4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J23"/>
  <sheetViews>
    <sheetView tabSelected="1" zoomScaleNormal="100" workbookViewId="0">
      <selection activeCell="A6" sqref="A6:J6"/>
    </sheetView>
  </sheetViews>
  <sheetFormatPr defaultColWidth="11.42578125" defaultRowHeight="15"/>
  <cols>
    <col min="1" max="10" width="15.7109375" customWidth="1"/>
  </cols>
  <sheetData>
    <row r="1" spans="1:10" ht="18.75" customHeight="1">
      <c r="A1" s="185" t="s">
        <v>21</v>
      </c>
      <c r="B1" s="186"/>
      <c r="C1" s="186"/>
      <c r="D1" s="186"/>
      <c r="E1" s="186"/>
      <c r="F1" s="186"/>
      <c r="G1" s="186"/>
      <c r="H1" s="186"/>
      <c r="I1" s="186"/>
      <c r="J1" s="187"/>
    </row>
    <row r="2" spans="1:10" ht="24.75" customHeight="1">
      <c r="A2" s="188" t="s">
        <v>119</v>
      </c>
      <c r="B2" s="189"/>
      <c r="C2" s="254"/>
      <c r="D2" s="189"/>
      <c r="E2" s="189"/>
      <c r="F2" s="189"/>
      <c r="G2" s="189"/>
      <c r="H2" s="189"/>
      <c r="I2" s="189"/>
      <c r="J2" s="190"/>
    </row>
    <row r="3" spans="1:10" ht="42.75" customHeight="1">
      <c r="A3" s="182" t="s">
        <v>120</v>
      </c>
      <c r="B3" s="183"/>
      <c r="C3" s="184"/>
      <c r="D3" s="182" t="s">
        <v>121</v>
      </c>
      <c r="E3" s="183"/>
      <c r="F3" s="183"/>
      <c r="G3" s="183"/>
      <c r="H3" s="183"/>
      <c r="I3" s="183"/>
      <c r="J3" s="184"/>
    </row>
    <row r="4" spans="1:10" ht="35.25" customHeight="1">
      <c r="A4" s="191" t="s">
        <v>82</v>
      </c>
      <c r="B4" s="160"/>
      <c r="C4" s="192"/>
      <c r="D4" s="193" t="s">
        <v>122</v>
      </c>
      <c r="E4" s="194"/>
      <c r="F4" s="194"/>
      <c r="G4" s="194"/>
      <c r="H4" s="194"/>
      <c r="I4" s="194"/>
      <c r="J4" s="195"/>
    </row>
    <row r="5" spans="1:10" ht="37.5" customHeight="1">
      <c r="A5" s="182" t="s">
        <v>84</v>
      </c>
      <c r="B5" s="183"/>
      <c r="C5" s="183"/>
      <c r="D5" s="183"/>
      <c r="E5" s="183"/>
      <c r="F5" s="183"/>
      <c r="G5" s="183"/>
      <c r="H5" s="183"/>
      <c r="I5" s="183"/>
      <c r="J5" s="184"/>
    </row>
    <row r="6" spans="1:10" ht="108" customHeight="1">
      <c r="A6" s="255" t="e" cm="1">
        <f t="array" ref="A6">- Students explore and solve problems that build on and extend their current mathematical understanding.
- Students solve and discuss tasks that promote mathematical reasoning and problem solving.
- tasks allow Students multiple entry points and a variety of solution strategies.L6</f>
        <v>#NAME?</v>
      </c>
      <c r="B6" s="256"/>
      <c r="C6" s="256"/>
      <c r="D6" s="256"/>
      <c r="E6" s="256"/>
      <c r="F6" s="256"/>
      <c r="G6" s="256"/>
      <c r="H6" s="256"/>
      <c r="I6" s="256"/>
      <c r="J6" s="257"/>
    </row>
    <row r="7" spans="1:10" ht="39" customHeight="1">
      <c r="A7" s="203" t="s">
        <v>86</v>
      </c>
      <c r="B7" s="203"/>
      <c r="C7" s="204" t="s">
        <v>87</v>
      </c>
      <c r="D7" s="205"/>
      <c r="E7" s="205"/>
      <c r="F7" s="205"/>
      <c r="G7" s="205"/>
      <c r="H7" s="205"/>
      <c r="I7" s="205"/>
      <c r="J7" s="206"/>
    </row>
    <row r="8" spans="1:10" ht="129.75" customHeight="1">
      <c r="A8" s="207" t="s">
        <v>123</v>
      </c>
      <c r="B8" s="208"/>
      <c r="C8" s="208"/>
      <c r="D8" s="208"/>
      <c r="E8" s="208"/>
      <c r="F8" s="208"/>
      <c r="G8" s="208"/>
      <c r="H8" s="208"/>
      <c r="I8" s="208"/>
      <c r="J8" s="209"/>
    </row>
    <row r="9" spans="1:10" ht="38.25" customHeight="1">
      <c r="A9" s="210" t="s">
        <v>89</v>
      </c>
      <c r="B9" s="211"/>
      <c r="C9" s="212"/>
      <c r="D9" s="258" t="s">
        <v>90</v>
      </c>
      <c r="E9" s="259"/>
      <c r="F9" s="259"/>
      <c r="G9" s="259"/>
      <c r="H9" s="259"/>
      <c r="I9" s="259"/>
      <c r="J9" s="260"/>
    </row>
    <row r="10" spans="1:10" ht="219.75" customHeight="1">
      <c r="A10" s="213" t="s">
        <v>84</v>
      </c>
      <c r="B10" s="214"/>
      <c r="C10" s="197" t="s">
        <v>124</v>
      </c>
      <c r="D10" s="198"/>
      <c r="E10" s="198"/>
      <c r="F10" s="198"/>
      <c r="G10" s="198"/>
      <c r="H10" s="198"/>
      <c r="I10" s="198"/>
      <c r="J10" s="199"/>
    </row>
    <row r="11" spans="1:10" ht="129" customHeight="1">
      <c r="A11" s="218" t="s">
        <v>125</v>
      </c>
      <c r="B11" s="219"/>
      <c r="C11" s="219"/>
      <c r="D11" s="219"/>
      <c r="E11" s="219"/>
      <c r="F11" s="219"/>
      <c r="G11" s="219"/>
      <c r="H11" s="219"/>
      <c r="I11" s="219"/>
      <c r="J11" s="220"/>
    </row>
    <row r="12" spans="1:10" ht="126" customHeight="1">
      <c r="A12" s="196" t="s">
        <v>86</v>
      </c>
      <c r="B12" s="196"/>
      <c r="C12" s="197" t="s">
        <v>87</v>
      </c>
      <c r="D12" s="198"/>
      <c r="E12" s="198"/>
      <c r="F12" s="198"/>
      <c r="G12" s="198"/>
      <c r="H12" s="198"/>
      <c r="I12" s="198"/>
      <c r="J12" s="199"/>
    </row>
    <row r="13" spans="1:10" ht="109.5" customHeight="1">
      <c r="A13" s="207" t="s">
        <v>126</v>
      </c>
      <c r="B13" s="208"/>
      <c r="C13" s="208"/>
      <c r="D13" s="208"/>
      <c r="E13" s="208"/>
      <c r="F13" s="208"/>
      <c r="G13" s="208"/>
      <c r="H13" s="208"/>
      <c r="I13" s="208"/>
      <c r="J13" s="209"/>
    </row>
    <row r="14" spans="1:10" ht="90" customHeight="1">
      <c r="A14" s="248" t="s">
        <v>94</v>
      </c>
      <c r="B14" s="249"/>
      <c r="C14" s="250"/>
      <c r="D14" s="250"/>
      <c r="E14" s="250"/>
      <c r="F14" s="250"/>
      <c r="G14" s="249"/>
      <c r="H14" s="249"/>
      <c r="I14" s="249"/>
      <c r="J14" s="251"/>
    </row>
    <row r="15" spans="1:10" ht="69.95" customHeight="1">
      <c r="A15" s="231" t="s">
        <v>98</v>
      </c>
      <c r="B15" s="232"/>
      <c r="C15" s="233" t="s">
        <v>99</v>
      </c>
      <c r="D15" s="234"/>
      <c r="E15" s="234"/>
      <c r="F15" s="235"/>
      <c r="G15" s="239" t="s">
        <v>127</v>
      </c>
      <c r="H15" s="240"/>
      <c r="I15" s="240"/>
      <c r="J15" s="241"/>
    </row>
    <row r="16" spans="1:10" ht="189.95" customHeight="1">
      <c r="A16" s="252" t="s">
        <v>101</v>
      </c>
      <c r="B16" s="253"/>
      <c r="C16" s="236"/>
      <c r="D16" s="237"/>
      <c r="E16" s="237"/>
      <c r="F16" s="238"/>
      <c r="G16" s="236"/>
      <c r="H16" s="237"/>
      <c r="I16" s="237"/>
      <c r="J16" s="242"/>
    </row>
    <row r="17" spans="1:10" ht="69.95" customHeight="1">
      <c r="A17" s="231" t="s">
        <v>102</v>
      </c>
      <c r="B17" s="232"/>
      <c r="C17" s="239" t="s">
        <v>128</v>
      </c>
      <c r="D17" s="240"/>
      <c r="E17" s="240"/>
      <c r="F17" s="243"/>
      <c r="G17" s="239" t="s">
        <v>129</v>
      </c>
      <c r="H17" s="240"/>
      <c r="I17" s="240"/>
      <c r="J17" s="241"/>
    </row>
    <row r="18" spans="1:10" ht="189.95" customHeight="1">
      <c r="A18" s="252" t="s">
        <v>130</v>
      </c>
      <c r="B18" s="253"/>
      <c r="C18" s="236"/>
      <c r="D18" s="237"/>
      <c r="E18" s="237"/>
      <c r="F18" s="238"/>
      <c r="G18" s="236"/>
      <c r="H18" s="237"/>
      <c r="I18" s="237"/>
      <c r="J18" s="242"/>
    </row>
    <row r="19" spans="1:10" ht="69.95" customHeight="1">
      <c r="A19" s="231" t="s">
        <v>106</v>
      </c>
      <c r="B19" s="232"/>
      <c r="C19" s="239" t="s">
        <v>415</v>
      </c>
      <c r="D19" s="240"/>
      <c r="E19" s="240"/>
      <c r="F19" s="243"/>
      <c r="G19" s="239" t="s">
        <v>131</v>
      </c>
      <c r="H19" s="240"/>
      <c r="I19" s="240"/>
      <c r="J19" s="241"/>
    </row>
    <row r="20" spans="1:10" ht="189.95" customHeight="1">
      <c r="A20" s="252" t="s">
        <v>132</v>
      </c>
      <c r="B20" s="253"/>
      <c r="C20" s="236"/>
      <c r="D20" s="237"/>
      <c r="E20" s="237"/>
      <c r="F20" s="238"/>
      <c r="G20" s="236"/>
      <c r="H20" s="237"/>
      <c r="I20" s="237"/>
      <c r="J20" s="242"/>
    </row>
    <row r="21" spans="1:10" ht="35.25" customHeight="1">
      <c r="A21" s="223" t="s">
        <v>109</v>
      </c>
      <c r="B21" s="223"/>
      <c r="C21" s="223"/>
      <c r="D21" s="223"/>
      <c r="E21" s="223"/>
      <c r="F21" s="223"/>
      <c r="G21" s="223"/>
      <c r="H21" s="223"/>
      <c r="I21" s="223"/>
      <c r="J21" s="223"/>
    </row>
    <row r="22" spans="1:10" ht="18.75" customHeight="1">
      <c r="A22" s="224" t="s">
        <v>110</v>
      </c>
      <c r="B22" s="225"/>
      <c r="C22" s="224" t="s">
        <v>111</v>
      </c>
      <c r="D22" s="225"/>
      <c r="E22" s="224" t="s">
        <v>112</v>
      </c>
      <c r="F22" s="225"/>
      <c r="G22" s="224" t="s">
        <v>113</v>
      </c>
      <c r="H22" s="225"/>
      <c r="I22" s="224" t="s">
        <v>37</v>
      </c>
      <c r="J22" s="225"/>
    </row>
    <row r="23" spans="1:10" ht="151.5" customHeight="1">
      <c r="A23" s="244" t="s">
        <v>133</v>
      </c>
      <c r="B23" s="245"/>
      <c r="C23" s="244" t="s">
        <v>134</v>
      </c>
      <c r="D23" s="245"/>
      <c r="E23" s="244" t="s">
        <v>135</v>
      </c>
      <c r="F23" s="245"/>
      <c r="G23" s="244" t="s">
        <v>136</v>
      </c>
      <c r="H23" s="245"/>
      <c r="I23" s="244" t="s">
        <v>118</v>
      </c>
      <c r="J23" s="245"/>
    </row>
  </sheetData>
  <mergeCells count="43">
    <mergeCell ref="A9:C9"/>
    <mergeCell ref="D9:J9"/>
    <mergeCell ref="A14:J14"/>
    <mergeCell ref="A10:B10"/>
    <mergeCell ref="C10:J10"/>
    <mergeCell ref="A11:J11"/>
    <mergeCell ref="A12:B12"/>
    <mergeCell ref="C12:J12"/>
    <mergeCell ref="A13:J13"/>
    <mergeCell ref="G15:J16"/>
    <mergeCell ref="C15:F16"/>
    <mergeCell ref="A23:B23"/>
    <mergeCell ref="C23:D23"/>
    <mergeCell ref="E23:F23"/>
    <mergeCell ref="G23:H23"/>
    <mergeCell ref="I23:J23"/>
    <mergeCell ref="C17:F18"/>
    <mergeCell ref="G17:J18"/>
    <mergeCell ref="G19:J20"/>
    <mergeCell ref="A21:J21"/>
    <mergeCell ref="A22:B22"/>
    <mergeCell ref="C22:D22"/>
    <mergeCell ref="E22:F22"/>
    <mergeCell ref="G22:H22"/>
    <mergeCell ref="I22:J22"/>
    <mergeCell ref="A15:B15"/>
    <mergeCell ref="A17:B17"/>
    <mergeCell ref="A19:B19"/>
    <mergeCell ref="C19:F20"/>
    <mergeCell ref="A20:B20"/>
    <mergeCell ref="A18:B18"/>
    <mergeCell ref="A16:B16"/>
    <mergeCell ref="A8:J8"/>
    <mergeCell ref="A1:J1"/>
    <mergeCell ref="A2:J2"/>
    <mergeCell ref="D4:J4"/>
    <mergeCell ref="A6:J6"/>
    <mergeCell ref="A7:B7"/>
    <mergeCell ref="C7:J7"/>
    <mergeCell ref="A4:C4"/>
    <mergeCell ref="A5:J5"/>
    <mergeCell ref="A3:C3"/>
    <mergeCell ref="D3:J3"/>
  </mergeCells>
  <pageMargins left="0.25" right="0.25" top="0.75" bottom="0.75" header="0.3" footer="0.3"/>
  <pageSetup scale="85" fitToHeight="0" orientation="landscape" horizontalDpi="4294967294" verticalDpi="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'Math Strategies 2022 Draft'!$C$2:$C$5</xm:f>
          </x14:formula1>
          <xm:sqref>D4:J4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E0B4"/>
    <pageSetUpPr fitToPage="1"/>
  </sheetPr>
  <dimension ref="A1:J13"/>
  <sheetViews>
    <sheetView topLeftCell="A5" zoomScaleNormal="100" workbookViewId="0">
      <selection activeCell="A6" sqref="A6:J6"/>
    </sheetView>
  </sheetViews>
  <sheetFormatPr defaultColWidth="11.42578125" defaultRowHeight="15"/>
  <cols>
    <col min="1" max="10" width="15.7109375" customWidth="1"/>
  </cols>
  <sheetData>
    <row r="1" spans="1:10" ht="20.25" customHeight="1">
      <c r="A1" s="185" t="s">
        <v>21</v>
      </c>
      <c r="B1" s="186"/>
      <c r="C1" s="186"/>
      <c r="D1" s="186"/>
      <c r="E1" s="186"/>
      <c r="F1" s="186"/>
      <c r="G1" s="186"/>
      <c r="H1" s="186"/>
      <c r="I1" s="186"/>
      <c r="J1" s="187"/>
    </row>
    <row r="2" spans="1:10" ht="24.75" customHeight="1">
      <c r="A2" s="188" t="s">
        <v>137</v>
      </c>
      <c r="B2" s="189"/>
      <c r="C2" s="189"/>
      <c r="D2" s="189"/>
      <c r="E2" s="189"/>
      <c r="F2" s="189"/>
      <c r="G2" s="189"/>
      <c r="H2" s="189"/>
      <c r="I2" s="189"/>
      <c r="J2" s="190"/>
    </row>
    <row r="3" spans="1:10" ht="51" customHeight="1">
      <c r="A3" s="182" t="s">
        <v>138</v>
      </c>
      <c r="B3" s="183"/>
      <c r="C3" s="184"/>
      <c r="D3" s="263" t="s">
        <v>139</v>
      </c>
      <c r="E3" s="264"/>
      <c r="F3" s="264"/>
      <c r="G3" s="264"/>
      <c r="H3" s="264"/>
      <c r="I3" s="264"/>
      <c r="J3" s="265"/>
    </row>
    <row r="4" spans="1:10" ht="68.25" customHeight="1">
      <c r="A4" s="182" t="s">
        <v>140</v>
      </c>
      <c r="B4" s="184"/>
      <c r="C4" s="266" t="str">
        <f>HYPERLINK("https://clemetroschools-my.sharepoint.com/:b:/g/personal/nicholas_damico_clevelandmetroschools_org/ETz2t-5sigtJnzwJZO4k-MUBCuTffT_rIo1Fd7a4ZR0uPA?e=uQ8S7P", "School Climate and Behavioral Support Strategies linked here (see second page)")</f>
        <v>School Climate and Behavioral Support Strategies linked here (see second page)</v>
      </c>
      <c r="D4" s="267"/>
      <c r="E4" s="267"/>
      <c r="F4" s="267"/>
      <c r="G4" s="267"/>
      <c r="H4" s="267"/>
      <c r="I4" s="267"/>
      <c r="J4" s="268"/>
    </row>
    <row r="5" spans="1:10" ht="84" customHeight="1">
      <c r="A5" s="191" t="s">
        <v>141</v>
      </c>
      <c r="B5" s="192"/>
      <c r="C5" s="215" t="s">
        <v>142</v>
      </c>
      <c r="D5" s="216"/>
      <c r="E5" s="216"/>
      <c r="F5" s="216"/>
      <c r="G5" s="216"/>
      <c r="H5" s="216"/>
      <c r="I5" s="216"/>
      <c r="J5" s="217"/>
    </row>
    <row r="6" spans="1:10" ht="174.75" customHeight="1">
      <c r="A6" s="218" t="s">
        <v>143</v>
      </c>
      <c r="B6" s="219"/>
      <c r="C6" s="219"/>
      <c r="D6" s="219"/>
      <c r="E6" s="219"/>
      <c r="F6" s="219"/>
      <c r="G6" s="219"/>
      <c r="H6" s="219"/>
      <c r="I6" s="219"/>
      <c r="J6" s="220"/>
    </row>
    <row r="7" spans="1:10" ht="39" customHeight="1">
      <c r="A7" s="196" t="s">
        <v>86</v>
      </c>
      <c r="B7" s="196"/>
      <c r="C7" s="197" t="s">
        <v>87</v>
      </c>
      <c r="D7" s="198"/>
      <c r="E7" s="198"/>
      <c r="F7" s="198"/>
      <c r="G7" s="198"/>
      <c r="H7" s="198"/>
      <c r="I7" s="198"/>
      <c r="J7" s="199"/>
    </row>
    <row r="8" spans="1:10" ht="219.75" customHeight="1">
      <c r="A8" s="207" t="s">
        <v>144</v>
      </c>
      <c r="B8" s="208"/>
      <c r="C8" s="208"/>
      <c r="D8" s="208"/>
      <c r="E8" s="208"/>
      <c r="F8" s="208"/>
      <c r="G8" s="208"/>
      <c r="H8" s="208"/>
      <c r="I8" s="208"/>
      <c r="J8" s="209"/>
    </row>
    <row r="9" spans="1:10" ht="126" customHeight="1">
      <c r="A9" s="248" t="s">
        <v>145</v>
      </c>
      <c r="B9" s="249"/>
      <c r="C9" s="249"/>
      <c r="D9" s="249"/>
      <c r="E9" s="249"/>
      <c r="F9" s="249"/>
      <c r="G9" s="249"/>
      <c r="H9" s="249"/>
      <c r="I9" s="249"/>
      <c r="J9" s="251"/>
    </row>
    <row r="10" spans="1:10" ht="168" customHeight="1">
      <c r="A10" s="252" t="s">
        <v>146</v>
      </c>
      <c r="B10" s="261"/>
      <c r="C10" s="261"/>
      <c r="D10" s="261"/>
      <c r="E10" s="261"/>
      <c r="F10" s="261"/>
      <c r="G10" s="261"/>
      <c r="H10" s="261"/>
      <c r="I10" s="261"/>
      <c r="J10" s="262"/>
    </row>
    <row r="11" spans="1:10" ht="35.25" customHeight="1">
      <c r="A11" s="223" t="s">
        <v>109</v>
      </c>
      <c r="B11" s="223"/>
      <c r="C11" s="223"/>
      <c r="D11" s="223"/>
      <c r="E11" s="223"/>
      <c r="F11" s="223"/>
      <c r="G11" s="223"/>
      <c r="H11" s="223"/>
      <c r="I11" s="223"/>
      <c r="J11" s="223"/>
    </row>
    <row r="12" spans="1:10" ht="18.75" customHeight="1">
      <c r="A12" s="224" t="s">
        <v>110</v>
      </c>
      <c r="B12" s="225"/>
      <c r="C12" s="224" t="s">
        <v>111</v>
      </c>
      <c r="D12" s="225"/>
      <c r="E12" s="224" t="s">
        <v>112</v>
      </c>
      <c r="F12" s="225"/>
      <c r="G12" s="224" t="s">
        <v>113</v>
      </c>
      <c r="H12" s="225"/>
      <c r="I12" s="224" t="s">
        <v>37</v>
      </c>
      <c r="J12" s="225"/>
    </row>
    <row r="13" spans="1:10" ht="151.5" customHeight="1">
      <c r="A13" s="244"/>
      <c r="B13" s="245"/>
      <c r="C13" s="244" t="s">
        <v>147</v>
      </c>
      <c r="D13" s="245"/>
      <c r="E13" s="244" t="s">
        <v>148</v>
      </c>
      <c r="F13" s="245"/>
      <c r="G13" s="244" t="s">
        <v>149</v>
      </c>
      <c r="H13" s="245"/>
      <c r="I13" s="244" t="s">
        <v>150</v>
      </c>
      <c r="J13" s="245"/>
    </row>
  </sheetData>
  <mergeCells count="25">
    <mergeCell ref="A10:J10"/>
    <mergeCell ref="A1:J1"/>
    <mergeCell ref="A2:J2"/>
    <mergeCell ref="A3:C3"/>
    <mergeCell ref="D3:J3"/>
    <mergeCell ref="A5:B5"/>
    <mergeCell ref="C5:J5"/>
    <mergeCell ref="A6:J6"/>
    <mergeCell ref="A7:B7"/>
    <mergeCell ref="C7:J7"/>
    <mergeCell ref="A8:J8"/>
    <mergeCell ref="A9:J9"/>
    <mergeCell ref="A4:B4"/>
    <mergeCell ref="C4:J4"/>
    <mergeCell ref="A11:J11"/>
    <mergeCell ref="A12:B12"/>
    <mergeCell ref="C12:D12"/>
    <mergeCell ref="E12:F12"/>
    <mergeCell ref="G12:H12"/>
    <mergeCell ref="I12:J12"/>
    <mergeCell ref="A13:B13"/>
    <mergeCell ref="C13:D13"/>
    <mergeCell ref="E13:F13"/>
    <mergeCell ref="G13:H13"/>
    <mergeCell ref="I13:J13"/>
  </mergeCells>
  <pageMargins left="0.25" right="0.25" top="0.75" bottom="0.75" header="0.3" footer="0.3"/>
  <pageSetup scale="85" fitToHeight="0" orientation="landscape" horizontalDpi="4294967294"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4B084"/>
    <pageSetUpPr fitToPage="1"/>
  </sheetPr>
  <dimension ref="A1:J13"/>
  <sheetViews>
    <sheetView topLeftCell="A4" zoomScaleNormal="100" workbookViewId="0">
      <selection activeCell="A10" sqref="A10:J10"/>
    </sheetView>
  </sheetViews>
  <sheetFormatPr defaultColWidth="11.42578125" defaultRowHeight="15"/>
  <cols>
    <col min="1" max="10" width="15.7109375" customWidth="1"/>
  </cols>
  <sheetData>
    <row r="1" spans="1:10" ht="20.25" customHeight="1">
      <c r="A1" s="185" t="s">
        <v>21</v>
      </c>
      <c r="B1" s="186"/>
      <c r="C1" s="186"/>
      <c r="D1" s="186"/>
      <c r="E1" s="186"/>
      <c r="F1" s="186"/>
      <c r="G1" s="186"/>
      <c r="H1" s="186"/>
      <c r="I1" s="186"/>
      <c r="J1" s="187"/>
    </row>
    <row r="2" spans="1:10" ht="24.75" customHeight="1">
      <c r="A2" s="188" t="s">
        <v>56</v>
      </c>
      <c r="B2" s="189"/>
      <c r="C2" s="189"/>
      <c r="D2" s="189"/>
      <c r="E2" s="189"/>
      <c r="F2" s="189"/>
      <c r="G2" s="189"/>
      <c r="H2" s="189"/>
      <c r="I2" s="189"/>
      <c r="J2" s="190"/>
    </row>
    <row r="3" spans="1:10" ht="74.25" customHeight="1">
      <c r="A3" s="182" t="s">
        <v>151</v>
      </c>
      <c r="B3" s="183"/>
      <c r="C3" s="184"/>
      <c r="D3" s="263" t="s">
        <v>152</v>
      </c>
      <c r="E3" s="264"/>
      <c r="F3" s="264"/>
      <c r="G3" s="264"/>
      <c r="H3" s="264"/>
      <c r="I3" s="264"/>
      <c r="J3" s="265"/>
    </row>
    <row r="4" spans="1:10" ht="68.25" customHeight="1">
      <c r="A4" s="182" t="s">
        <v>140</v>
      </c>
      <c r="B4" s="184"/>
      <c r="C4" s="266" t="str">
        <f>HYPERLINK("https://clemetroschools-my.sharepoint.com/:b:/g/personal/nicholas_damico_clevelandmetroschools_org/ETz2t-5sigtJnzwJZO4k-MUBCuTffT_rIo1Fd7a4ZR0uPA?e=uQ8S7P", "School Climate and Behavioral Support Strategies linked here (see first page)")</f>
        <v>School Climate and Behavioral Support Strategies linked here (see first page)</v>
      </c>
      <c r="D4" s="267"/>
      <c r="E4" s="267"/>
      <c r="F4" s="267"/>
      <c r="G4" s="267"/>
      <c r="H4" s="267"/>
      <c r="I4" s="267"/>
      <c r="J4" s="268"/>
    </row>
    <row r="5" spans="1:10" ht="78.75" customHeight="1">
      <c r="A5" s="191" t="s">
        <v>153</v>
      </c>
      <c r="B5" s="192"/>
      <c r="C5" s="215" t="s">
        <v>154</v>
      </c>
      <c r="D5" s="216"/>
      <c r="E5" s="216"/>
      <c r="F5" s="216"/>
      <c r="G5" s="216"/>
      <c r="H5" s="216"/>
      <c r="I5" s="216"/>
      <c r="J5" s="217"/>
    </row>
    <row r="6" spans="1:10" ht="162.75" customHeight="1">
      <c r="A6" s="218" t="s">
        <v>155</v>
      </c>
      <c r="B6" s="219"/>
      <c r="C6" s="219"/>
      <c r="D6" s="219"/>
      <c r="E6" s="219"/>
      <c r="F6" s="219"/>
      <c r="G6" s="219"/>
      <c r="H6" s="219"/>
      <c r="I6" s="219"/>
      <c r="J6" s="220"/>
    </row>
    <row r="7" spans="1:10" ht="39" customHeight="1">
      <c r="A7" s="196" t="s">
        <v>86</v>
      </c>
      <c r="B7" s="196"/>
      <c r="C7" s="197" t="s">
        <v>87</v>
      </c>
      <c r="D7" s="198"/>
      <c r="E7" s="198"/>
      <c r="F7" s="198"/>
      <c r="G7" s="198"/>
      <c r="H7" s="198"/>
      <c r="I7" s="198"/>
      <c r="J7" s="199"/>
    </row>
    <row r="8" spans="1:10" ht="219.75" customHeight="1">
      <c r="A8" s="207" t="s">
        <v>156</v>
      </c>
      <c r="B8" s="208"/>
      <c r="C8" s="208"/>
      <c r="D8" s="208"/>
      <c r="E8" s="208"/>
      <c r="F8" s="208"/>
      <c r="G8" s="208"/>
      <c r="H8" s="208"/>
      <c r="I8" s="208"/>
      <c r="J8" s="209"/>
    </row>
    <row r="9" spans="1:10" ht="126" customHeight="1">
      <c r="A9" s="248" t="s">
        <v>145</v>
      </c>
      <c r="B9" s="249"/>
      <c r="C9" s="249"/>
      <c r="D9" s="249"/>
      <c r="E9" s="249"/>
      <c r="F9" s="249"/>
      <c r="G9" s="249"/>
      <c r="H9" s="249"/>
      <c r="I9" s="249"/>
      <c r="J9" s="251"/>
    </row>
    <row r="10" spans="1:10" ht="168" customHeight="1">
      <c r="A10" s="252" t="s">
        <v>157</v>
      </c>
      <c r="B10" s="261"/>
      <c r="C10" s="261"/>
      <c r="D10" s="261"/>
      <c r="E10" s="261"/>
      <c r="F10" s="261"/>
      <c r="G10" s="261"/>
      <c r="H10" s="261"/>
      <c r="I10" s="261"/>
      <c r="J10" s="262"/>
    </row>
    <row r="11" spans="1:10" ht="35.25" customHeight="1">
      <c r="A11" s="223" t="s">
        <v>109</v>
      </c>
      <c r="B11" s="223"/>
      <c r="C11" s="223"/>
      <c r="D11" s="223"/>
      <c r="E11" s="223"/>
      <c r="F11" s="223"/>
      <c r="G11" s="223"/>
      <c r="H11" s="223"/>
      <c r="I11" s="223"/>
      <c r="J11" s="223"/>
    </row>
    <row r="12" spans="1:10" ht="19.5" customHeight="1">
      <c r="A12" s="224" t="s">
        <v>110</v>
      </c>
      <c r="B12" s="225"/>
      <c r="C12" s="224" t="s">
        <v>111</v>
      </c>
      <c r="D12" s="225"/>
      <c r="E12" s="224" t="s">
        <v>112</v>
      </c>
      <c r="F12" s="225"/>
      <c r="G12" s="224" t="s">
        <v>113</v>
      </c>
      <c r="H12" s="225"/>
      <c r="I12" s="224" t="s">
        <v>37</v>
      </c>
      <c r="J12" s="225"/>
    </row>
    <row r="13" spans="1:10" ht="151.5" customHeight="1">
      <c r="A13" s="244" t="s">
        <v>158</v>
      </c>
      <c r="B13" s="245"/>
      <c r="C13" s="244" t="s">
        <v>159</v>
      </c>
      <c r="D13" s="245"/>
      <c r="E13" s="244" t="s">
        <v>160</v>
      </c>
      <c r="F13" s="245"/>
      <c r="G13" s="244" t="s">
        <v>161</v>
      </c>
      <c r="H13" s="245"/>
      <c r="I13" s="244" t="s">
        <v>162</v>
      </c>
      <c r="J13" s="245"/>
    </row>
  </sheetData>
  <mergeCells count="25">
    <mergeCell ref="A10:J10"/>
    <mergeCell ref="A1:J1"/>
    <mergeCell ref="A2:J2"/>
    <mergeCell ref="A3:C3"/>
    <mergeCell ref="D3:J3"/>
    <mergeCell ref="A5:B5"/>
    <mergeCell ref="C5:J5"/>
    <mergeCell ref="A6:J6"/>
    <mergeCell ref="A7:B7"/>
    <mergeCell ref="C7:J7"/>
    <mergeCell ref="A8:J8"/>
    <mergeCell ref="A9:J9"/>
    <mergeCell ref="A4:B4"/>
    <mergeCell ref="C4:J4"/>
    <mergeCell ref="A11:J11"/>
    <mergeCell ref="A12:B12"/>
    <mergeCell ref="C12:D12"/>
    <mergeCell ref="E12:F12"/>
    <mergeCell ref="G12:H12"/>
    <mergeCell ref="I12:J12"/>
    <mergeCell ref="A13:B13"/>
    <mergeCell ref="C13:D13"/>
    <mergeCell ref="E13:F13"/>
    <mergeCell ref="G13:H13"/>
    <mergeCell ref="I13:J13"/>
  </mergeCells>
  <pageMargins left="0.25" right="0.25" top="0.75" bottom="0.75" header="0.3" footer="0.3"/>
  <pageSetup scale="85" fitToHeight="0" orientation="landscape" horizontalDpi="429496729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4C6E7"/>
    <pageSetUpPr fitToPage="1"/>
  </sheetPr>
  <dimension ref="A1:J21"/>
  <sheetViews>
    <sheetView topLeftCell="A6" zoomScaleNormal="100" workbookViewId="0">
      <selection activeCell="A15" sqref="A15:J15"/>
    </sheetView>
  </sheetViews>
  <sheetFormatPr defaultColWidth="11.42578125" defaultRowHeight="15"/>
  <cols>
    <col min="1" max="10" width="15.7109375" customWidth="1"/>
  </cols>
  <sheetData>
    <row r="1" spans="1:10" ht="20.25" customHeight="1">
      <c r="A1" s="185" t="s">
        <v>21</v>
      </c>
      <c r="B1" s="186"/>
      <c r="C1" s="186"/>
      <c r="D1" s="186"/>
      <c r="E1" s="186"/>
      <c r="F1" s="186"/>
      <c r="G1" s="186"/>
      <c r="H1" s="186"/>
      <c r="I1" s="186"/>
      <c r="J1" s="187"/>
    </row>
    <row r="2" spans="1:10" ht="38.25" customHeight="1">
      <c r="A2" s="188" t="s">
        <v>58</v>
      </c>
      <c r="B2" s="189"/>
      <c r="C2" s="189"/>
      <c r="D2" s="189"/>
      <c r="E2" s="189"/>
      <c r="F2" s="189"/>
      <c r="G2" s="189"/>
      <c r="H2" s="189"/>
      <c r="I2" s="189"/>
      <c r="J2" s="190"/>
    </row>
    <row r="3" spans="1:10" ht="45" customHeight="1">
      <c r="A3" s="182" t="s">
        <v>163</v>
      </c>
      <c r="B3" s="183"/>
      <c r="C3" s="183"/>
      <c r="D3" s="183"/>
      <c r="E3" s="183"/>
      <c r="F3" s="183"/>
      <c r="G3" s="183"/>
      <c r="H3" s="183"/>
      <c r="I3" s="183"/>
      <c r="J3" s="184"/>
    </row>
    <row r="4" spans="1:10" ht="122.25" customHeight="1">
      <c r="A4" s="182" t="s">
        <v>164</v>
      </c>
      <c r="B4" s="184"/>
      <c r="C4" s="213" t="s">
        <v>165</v>
      </c>
      <c r="D4" s="230"/>
      <c r="E4" s="230"/>
      <c r="F4" s="230"/>
      <c r="G4" s="230"/>
      <c r="H4" s="230"/>
      <c r="I4" s="230"/>
      <c r="J4" s="214"/>
    </row>
    <row r="5" spans="1:10" ht="44.25" customHeight="1">
      <c r="A5" s="270" t="s">
        <v>166</v>
      </c>
      <c r="B5" s="271"/>
      <c r="C5" s="271"/>
      <c r="D5" s="271"/>
      <c r="E5" s="271"/>
      <c r="F5" s="271"/>
      <c r="G5" s="271"/>
      <c r="H5" s="271"/>
      <c r="I5" s="271"/>
      <c r="J5" s="272"/>
    </row>
    <row r="6" spans="1:10" ht="164.25" customHeight="1">
      <c r="A6" s="207" t="s">
        <v>167</v>
      </c>
      <c r="B6" s="208"/>
      <c r="C6" s="208"/>
      <c r="D6" s="208"/>
      <c r="E6" s="208"/>
      <c r="F6" s="208"/>
      <c r="G6" s="208"/>
      <c r="H6" s="208"/>
      <c r="I6" s="208"/>
      <c r="J6" s="209"/>
    </row>
    <row r="7" spans="1:10" ht="126" customHeight="1">
      <c r="A7" s="270" t="s">
        <v>145</v>
      </c>
      <c r="B7" s="271"/>
      <c r="C7" s="271"/>
      <c r="D7" s="271"/>
      <c r="E7" s="271"/>
      <c r="F7" s="271"/>
      <c r="G7" s="271"/>
      <c r="H7" s="271"/>
      <c r="I7" s="271"/>
      <c r="J7" s="272"/>
    </row>
    <row r="8" spans="1:10" ht="168" customHeight="1">
      <c r="A8" s="252" t="s">
        <v>168</v>
      </c>
      <c r="B8" s="261"/>
      <c r="C8" s="261"/>
      <c r="D8" s="261"/>
      <c r="E8" s="261"/>
      <c r="F8" s="261"/>
      <c r="G8" s="261"/>
      <c r="H8" s="261"/>
      <c r="I8" s="261"/>
      <c r="J8" s="262"/>
    </row>
    <row r="9" spans="1:10" ht="35.25" customHeight="1">
      <c r="A9" s="275" t="s">
        <v>109</v>
      </c>
      <c r="B9" s="275"/>
      <c r="C9" s="275"/>
      <c r="D9" s="275"/>
      <c r="E9" s="275"/>
      <c r="F9" s="275"/>
      <c r="G9" s="275"/>
      <c r="H9" s="275"/>
      <c r="I9" s="275"/>
      <c r="J9" s="275"/>
    </row>
    <row r="10" spans="1:10" ht="19.5" customHeight="1">
      <c r="A10" s="273" t="s">
        <v>110</v>
      </c>
      <c r="B10" s="274"/>
      <c r="C10" s="273" t="s">
        <v>111</v>
      </c>
      <c r="D10" s="274"/>
      <c r="E10" s="273" t="s">
        <v>112</v>
      </c>
      <c r="F10" s="274"/>
      <c r="G10" s="273" t="s">
        <v>113</v>
      </c>
      <c r="H10" s="274"/>
      <c r="I10" s="273" t="s">
        <v>37</v>
      </c>
      <c r="J10" s="274"/>
    </row>
    <row r="11" spans="1:10" ht="151.5" customHeight="1">
      <c r="A11" s="244"/>
      <c r="B11" s="245"/>
      <c r="C11" s="244"/>
      <c r="D11" s="245"/>
      <c r="E11" s="244" t="s">
        <v>169</v>
      </c>
      <c r="F11" s="245"/>
      <c r="G11" s="244" t="s">
        <v>170</v>
      </c>
      <c r="H11" s="245"/>
      <c r="I11" s="244" t="s">
        <v>171</v>
      </c>
      <c r="J11" s="245"/>
    </row>
    <row r="12" spans="1:10" ht="45" customHeight="1">
      <c r="A12" s="182" t="s">
        <v>172</v>
      </c>
      <c r="B12" s="183"/>
      <c r="C12" s="183"/>
      <c r="D12" s="183"/>
      <c r="E12" s="183"/>
      <c r="F12" s="183"/>
      <c r="G12" s="183"/>
      <c r="H12" s="183"/>
      <c r="I12" s="183"/>
      <c r="J12" s="184"/>
    </row>
    <row r="13" spans="1:10" ht="122.25" customHeight="1">
      <c r="A13" s="182" t="s">
        <v>164</v>
      </c>
      <c r="B13" s="184"/>
      <c r="C13" s="213" t="s">
        <v>173</v>
      </c>
      <c r="D13" s="230"/>
      <c r="E13" s="230"/>
      <c r="F13" s="230"/>
      <c r="G13" s="230"/>
      <c r="H13" s="230"/>
      <c r="I13" s="230"/>
      <c r="J13" s="214"/>
    </row>
    <row r="14" spans="1:10" ht="44.25" customHeight="1">
      <c r="A14" s="270" t="s">
        <v>166</v>
      </c>
      <c r="B14" s="271"/>
      <c r="C14" s="271"/>
      <c r="D14" s="271"/>
      <c r="E14" s="271"/>
      <c r="F14" s="271"/>
      <c r="G14" s="271"/>
      <c r="H14" s="271"/>
      <c r="I14" s="271"/>
      <c r="J14" s="272"/>
    </row>
    <row r="15" spans="1:10" ht="164.25" customHeight="1">
      <c r="A15" s="207" t="s">
        <v>174</v>
      </c>
      <c r="B15" s="208"/>
      <c r="C15" s="208"/>
      <c r="D15" s="208"/>
      <c r="E15" s="208"/>
      <c r="F15" s="208"/>
      <c r="G15" s="208"/>
      <c r="H15" s="208"/>
      <c r="I15" s="208"/>
      <c r="J15" s="209"/>
    </row>
    <row r="16" spans="1:10" ht="126" customHeight="1">
      <c r="A16" s="270" t="s">
        <v>145</v>
      </c>
      <c r="B16" s="271"/>
      <c r="C16" s="271"/>
      <c r="D16" s="271"/>
      <c r="E16" s="271"/>
      <c r="F16" s="271"/>
      <c r="G16" s="271"/>
      <c r="H16" s="271"/>
      <c r="I16" s="271"/>
      <c r="J16" s="272"/>
    </row>
    <row r="17" spans="1:10" ht="168" customHeight="1">
      <c r="A17" s="252" t="s">
        <v>175</v>
      </c>
      <c r="B17" s="261"/>
      <c r="C17" s="261"/>
      <c r="D17" s="261"/>
      <c r="E17" s="261"/>
      <c r="F17" s="261"/>
      <c r="G17" s="261"/>
      <c r="H17" s="261"/>
      <c r="I17" s="261"/>
      <c r="J17" s="262"/>
    </row>
    <row r="18" spans="1:10" ht="35.25" customHeight="1">
      <c r="A18" s="275" t="s">
        <v>109</v>
      </c>
      <c r="B18" s="275"/>
      <c r="C18" s="275"/>
      <c r="D18" s="275"/>
      <c r="E18" s="275"/>
      <c r="F18" s="275"/>
      <c r="G18" s="275"/>
      <c r="H18" s="275"/>
      <c r="I18" s="275"/>
      <c r="J18" s="275"/>
    </row>
    <row r="19" spans="1:10" ht="19.5" customHeight="1">
      <c r="A19" s="273" t="s">
        <v>110</v>
      </c>
      <c r="B19" s="274"/>
      <c r="C19" s="273" t="s">
        <v>111</v>
      </c>
      <c r="D19" s="274"/>
      <c r="E19" s="273" t="s">
        <v>112</v>
      </c>
      <c r="F19" s="274"/>
      <c r="G19" s="273" t="s">
        <v>113</v>
      </c>
      <c r="H19" s="274"/>
      <c r="I19" s="273" t="s">
        <v>37</v>
      </c>
      <c r="J19" s="274"/>
    </row>
    <row r="20" spans="1:10" ht="151.5" customHeight="1">
      <c r="A20" s="244"/>
      <c r="B20" s="245"/>
      <c r="C20" s="244" t="s">
        <v>176</v>
      </c>
      <c r="D20" s="245"/>
      <c r="E20" s="244" t="s">
        <v>177</v>
      </c>
      <c r="F20" s="245"/>
      <c r="G20" s="244" t="s">
        <v>178</v>
      </c>
      <c r="H20" s="245"/>
      <c r="I20" s="269" t="s">
        <v>171</v>
      </c>
      <c r="J20" s="245"/>
    </row>
    <row r="21" spans="1:10" ht="15.75" customHeight="1"/>
  </sheetData>
  <mergeCells count="38">
    <mergeCell ref="A4:B4"/>
    <mergeCell ref="C4:J4"/>
    <mergeCell ref="A5:J5"/>
    <mergeCell ref="A6:J6"/>
    <mergeCell ref="A1:J1"/>
    <mergeCell ref="A3:J3"/>
    <mergeCell ref="A2:J2"/>
    <mergeCell ref="A7:J7"/>
    <mergeCell ref="A8:J8"/>
    <mergeCell ref="A9:J9"/>
    <mergeCell ref="A10:B10"/>
    <mergeCell ref="C10:D10"/>
    <mergeCell ref="E10:F10"/>
    <mergeCell ref="G10:H10"/>
    <mergeCell ref="I10:J10"/>
    <mergeCell ref="A12:J12"/>
    <mergeCell ref="A14:J14"/>
    <mergeCell ref="A19:B19"/>
    <mergeCell ref="C19:D19"/>
    <mergeCell ref="A17:J17"/>
    <mergeCell ref="A18:J18"/>
    <mergeCell ref="A13:B13"/>
    <mergeCell ref="C13:J13"/>
    <mergeCell ref="A15:J15"/>
    <mergeCell ref="A16:J16"/>
    <mergeCell ref="E19:F19"/>
    <mergeCell ref="G19:H19"/>
    <mergeCell ref="I19:J19"/>
    <mergeCell ref="A11:B11"/>
    <mergeCell ref="C11:D11"/>
    <mergeCell ref="E11:F11"/>
    <mergeCell ref="G11:H11"/>
    <mergeCell ref="I11:J11"/>
    <mergeCell ref="A20:B20"/>
    <mergeCell ref="C20:D20"/>
    <mergeCell ref="E20:F20"/>
    <mergeCell ref="G20:H20"/>
    <mergeCell ref="I20:J20"/>
  </mergeCells>
  <pageMargins left="0.25" right="0.25" top="0.75" bottom="0.75" header="0.3" footer="0.3"/>
  <pageSetup scale="85" fitToHeight="0" orientation="landscape" horizontalDpi="4294967294" verticalDpi="0"/>
  <extLst>
    <ext xmlns:x14="http://schemas.microsoft.com/office/spreadsheetml/2009/9/main" uri="{CCE6A557-97BC-4b89-ADB6-D9C93CAAB3DF}">
      <x14:dataValidations xmlns:xm="http://schemas.microsoft.com/office/excel/2006/main" count="2">
        <x14:dataValidation type="list" showInputMessage="1" showErrorMessage="1" xr:uid="{00000000-0002-0000-0700-000000000000}">
          <x14:formula1>
            <xm:f>'Engage strat'!$C$2:$C$18</xm:f>
          </x14:formula1>
          <xm:sqref>C4:J4</xm:sqref>
        </x14:dataValidation>
        <x14:dataValidation type="list" showInputMessage="1" showErrorMessage="1" xr:uid="{00000000-0002-0000-0700-000001000000}">
          <x14:formula1>
            <xm:f>'Engage strat'!$C$19:$C$32</xm:f>
          </x14:formula1>
          <xm:sqref>C13:J13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20"/>
  <sheetViews>
    <sheetView topLeftCell="A16" zoomScaleNormal="100" workbookViewId="0">
      <selection activeCell="C22" sqref="C22"/>
    </sheetView>
  </sheetViews>
  <sheetFormatPr defaultColWidth="11.42578125" defaultRowHeight="15"/>
  <cols>
    <col min="1" max="1" width="79.140625" customWidth="1"/>
    <col min="2" max="5" width="19.7109375" customWidth="1"/>
  </cols>
  <sheetData>
    <row r="1" spans="1:6" ht="38.25" customHeight="1">
      <c r="A1" s="93" t="s">
        <v>179</v>
      </c>
      <c r="B1" s="93" t="s">
        <v>180</v>
      </c>
      <c r="C1" s="93" t="s">
        <v>181</v>
      </c>
      <c r="D1" s="93" t="s">
        <v>182</v>
      </c>
      <c r="E1" s="93" t="s">
        <v>183</v>
      </c>
      <c r="F1" s="93"/>
    </row>
    <row r="2" spans="1:6">
      <c r="A2" s="93" t="s">
        <v>184</v>
      </c>
      <c r="B2" s="93" t="s">
        <v>185</v>
      </c>
      <c r="C2" s="93" t="s">
        <v>185</v>
      </c>
      <c r="D2" s="93" t="s">
        <v>185</v>
      </c>
      <c r="E2" s="93" t="s">
        <v>185</v>
      </c>
      <c r="F2" s="93"/>
    </row>
    <row r="3" spans="1:6">
      <c r="A3" s="54" t="s">
        <v>186</v>
      </c>
      <c r="B3" s="64" t="s">
        <v>187</v>
      </c>
      <c r="C3" s="65" t="s">
        <v>188</v>
      </c>
      <c r="D3" s="64" t="s">
        <v>189</v>
      </c>
      <c r="E3" s="64" t="s">
        <v>190</v>
      </c>
    </row>
    <row r="4" spans="1:6">
      <c r="A4" s="63" t="s">
        <v>191</v>
      </c>
      <c r="B4" s="64" t="s">
        <v>192</v>
      </c>
      <c r="C4" s="65" t="s">
        <v>193</v>
      </c>
      <c r="D4" s="64" t="s">
        <v>194</v>
      </c>
      <c r="E4" s="64" t="s">
        <v>195</v>
      </c>
    </row>
    <row r="5" spans="1:6">
      <c r="A5" s="63" t="s">
        <v>196</v>
      </c>
      <c r="B5" s="64" t="s">
        <v>197</v>
      </c>
      <c r="C5" s="65" t="s">
        <v>198</v>
      </c>
      <c r="D5" s="64" t="s">
        <v>199</v>
      </c>
      <c r="E5" s="64" t="s">
        <v>200</v>
      </c>
    </row>
    <row r="6" spans="1:6">
      <c r="A6" s="54" t="s">
        <v>201</v>
      </c>
      <c r="B6" s="60" t="s">
        <v>202</v>
      </c>
      <c r="C6" s="61"/>
      <c r="D6" s="60" t="s">
        <v>203</v>
      </c>
      <c r="E6" s="60" t="s">
        <v>204</v>
      </c>
    </row>
    <row r="7" spans="1:6">
      <c r="A7" s="54" t="s">
        <v>205</v>
      </c>
      <c r="B7" s="60" t="s">
        <v>206</v>
      </c>
      <c r="C7" s="61" t="s">
        <v>207</v>
      </c>
      <c r="D7" s="60" t="s">
        <v>208</v>
      </c>
      <c r="E7" s="60" t="s">
        <v>209</v>
      </c>
    </row>
    <row r="8" spans="1:6">
      <c r="A8" s="54" t="s">
        <v>210</v>
      </c>
      <c r="B8" s="60" t="s">
        <v>211</v>
      </c>
      <c r="C8" s="61" t="s">
        <v>212</v>
      </c>
      <c r="D8" s="60" t="s">
        <v>213</v>
      </c>
      <c r="E8" s="60" t="s">
        <v>214</v>
      </c>
    </row>
    <row r="9" spans="1:6">
      <c r="A9" s="54" t="s">
        <v>215</v>
      </c>
      <c r="B9" s="60" t="s">
        <v>216</v>
      </c>
      <c r="C9" s="61"/>
      <c r="D9" s="60" t="s">
        <v>217</v>
      </c>
      <c r="E9" s="60" t="s">
        <v>218</v>
      </c>
    </row>
    <row r="10" spans="1:6">
      <c r="A10" s="54" t="s">
        <v>219</v>
      </c>
      <c r="B10" s="60"/>
      <c r="C10" s="61"/>
      <c r="D10" s="60"/>
      <c r="E10" s="60"/>
    </row>
    <row r="11" spans="1:6">
      <c r="A11" s="63" t="s">
        <v>220</v>
      </c>
      <c r="B11" s="60"/>
      <c r="C11" s="61"/>
      <c r="D11" s="60"/>
      <c r="E11" s="60"/>
    </row>
    <row r="12" spans="1:6">
      <c r="A12" s="63" t="s">
        <v>221</v>
      </c>
      <c r="B12" s="60"/>
      <c r="C12" s="61"/>
      <c r="D12" s="60"/>
      <c r="E12" s="60"/>
    </row>
    <row r="13" spans="1:6">
      <c r="A13" s="93" t="s">
        <v>222</v>
      </c>
      <c r="B13" s="56"/>
      <c r="C13" s="57"/>
      <c r="D13" s="56"/>
      <c r="E13" s="56"/>
    </row>
    <row r="14" spans="1:6">
      <c r="A14" s="54" t="s">
        <v>223</v>
      </c>
      <c r="B14" s="58"/>
      <c r="C14" s="59"/>
      <c r="D14" s="58"/>
      <c r="E14" s="58"/>
    </row>
    <row r="15" spans="1:6">
      <c r="A15" s="55" t="s">
        <v>224</v>
      </c>
      <c r="B15" s="64" t="s">
        <v>225</v>
      </c>
      <c r="C15" s="65" t="s">
        <v>226</v>
      </c>
      <c r="D15" s="64" t="s">
        <v>227</v>
      </c>
      <c r="E15" s="64" t="s">
        <v>228</v>
      </c>
    </row>
    <row r="16" spans="1:6">
      <c r="A16" s="55" t="s">
        <v>229</v>
      </c>
      <c r="B16" s="64"/>
      <c r="C16" s="65"/>
      <c r="D16" s="64"/>
      <c r="E16" s="64"/>
    </row>
    <row r="17" spans="1:5">
      <c r="A17" s="55" t="s">
        <v>230</v>
      </c>
      <c r="B17" s="64" t="s">
        <v>231</v>
      </c>
      <c r="C17" s="65" t="s">
        <v>232</v>
      </c>
      <c r="D17" s="64" t="s">
        <v>233</v>
      </c>
      <c r="E17" s="64" t="s">
        <v>234</v>
      </c>
    </row>
    <row r="18" spans="1:5">
      <c r="A18" s="93" t="s">
        <v>235</v>
      </c>
      <c r="B18" s="56"/>
      <c r="C18" s="57"/>
      <c r="D18" s="56"/>
      <c r="E18" s="56"/>
    </row>
    <row r="19" spans="1:5">
      <c r="A19" s="54" t="s">
        <v>236</v>
      </c>
      <c r="B19" s="60" t="s">
        <v>237</v>
      </c>
      <c r="C19" s="62"/>
      <c r="D19" s="62" t="s">
        <v>238</v>
      </c>
      <c r="E19" s="62" t="s">
        <v>239</v>
      </c>
    </row>
    <row r="20" spans="1:5">
      <c r="A20" s="54" t="s">
        <v>240</v>
      </c>
      <c r="B20" s="60" t="s">
        <v>241</v>
      </c>
      <c r="C20" s="62"/>
      <c r="D20" s="62" t="s">
        <v>242</v>
      </c>
      <c r="E20" s="62" t="s">
        <v>243</v>
      </c>
    </row>
  </sheetData>
  <pageMargins left="0.7" right="0.7" top="0.75" bottom="0.75" header="0.3" footer="0.3"/>
  <pageSetup orientation="portrait" horizontalDpi="4294967294"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6EAF-5295-4872-B69B-F2BFD3209E96}">
  <dimension ref="A1:J58"/>
  <sheetViews>
    <sheetView topLeftCell="A14" workbookViewId="0">
      <selection activeCell="K6" sqref="K6"/>
    </sheetView>
  </sheetViews>
  <sheetFormatPr defaultColWidth="8.85546875" defaultRowHeight="15"/>
  <cols>
    <col min="1" max="7" width="15.7109375" customWidth="1"/>
    <col min="8" max="8" width="17.85546875" customWidth="1"/>
    <col min="9" max="10" width="15.7109375" customWidth="1"/>
  </cols>
  <sheetData>
    <row r="1" spans="1:10" ht="20.25" thickTop="1" thickBot="1">
      <c r="A1" s="185" t="s">
        <v>21</v>
      </c>
      <c r="B1" s="186"/>
      <c r="C1" s="186"/>
      <c r="D1" s="186"/>
      <c r="E1" s="186"/>
      <c r="F1" s="186"/>
      <c r="G1" s="186"/>
      <c r="H1" s="186"/>
      <c r="I1" s="186"/>
      <c r="J1" s="187"/>
    </row>
    <row r="2" spans="1:10" ht="45" customHeight="1" thickTop="1" thickBot="1">
      <c r="A2" s="263" t="s">
        <v>244</v>
      </c>
      <c r="B2" s="264"/>
      <c r="C2" s="264"/>
      <c r="D2" s="264"/>
      <c r="E2" s="264"/>
      <c r="F2" s="264"/>
      <c r="G2" s="264"/>
      <c r="H2" s="264"/>
      <c r="I2" s="264"/>
      <c r="J2" s="265"/>
    </row>
    <row r="3" spans="1:10" ht="16.5" thickTop="1" thickBot="1">
      <c r="A3" s="346" t="s">
        <v>245</v>
      </c>
      <c r="B3" s="347"/>
      <c r="C3" s="347"/>
      <c r="D3" s="347"/>
      <c r="E3" s="347"/>
      <c r="F3" s="347"/>
      <c r="G3" s="347"/>
      <c r="H3" s="347"/>
      <c r="I3" s="347"/>
      <c r="J3" s="347"/>
    </row>
    <row r="4" spans="1:10" ht="48" customHeight="1" thickTop="1" thickBot="1">
      <c r="A4" s="331" t="s">
        <v>330</v>
      </c>
      <c r="B4" s="332"/>
      <c r="C4" s="333" t="s">
        <v>388</v>
      </c>
      <c r="D4" s="334"/>
      <c r="E4" s="334"/>
      <c r="F4" s="334"/>
      <c r="G4" s="334"/>
      <c r="H4" s="334"/>
      <c r="I4" s="334"/>
      <c r="J4" s="335"/>
    </row>
    <row r="5" spans="1:10" ht="48" customHeight="1" thickTop="1" thickBot="1">
      <c r="A5" s="331" t="s">
        <v>330</v>
      </c>
      <c r="B5" s="332"/>
      <c r="C5" s="333" t="s">
        <v>389</v>
      </c>
      <c r="D5" s="334"/>
      <c r="E5" s="334"/>
      <c r="F5" s="334"/>
      <c r="G5" s="334"/>
      <c r="H5" s="334"/>
      <c r="I5" s="334"/>
      <c r="J5" s="335"/>
    </row>
    <row r="6" spans="1:10" ht="48" customHeight="1" thickTop="1" thickBot="1">
      <c r="A6" s="331"/>
      <c r="B6" s="332"/>
      <c r="C6" s="333"/>
      <c r="D6" s="334"/>
      <c r="E6" s="334"/>
      <c r="F6" s="334"/>
      <c r="G6" s="334"/>
      <c r="H6" s="334"/>
      <c r="I6" s="334"/>
      <c r="J6" s="335"/>
    </row>
    <row r="7" spans="1:10" ht="48" customHeight="1" thickTop="1" thickBot="1">
      <c r="A7" s="331"/>
      <c r="B7" s="332"/>
      <c r="C7" s="333"/>
      <c r="D7" s="334"/>
      <c r="E7" s="334"/>
      <c r="F7" s="334"/>
      <c r="G7" s="334"/>
      <c r="H7" s="334"/>
      <c r="I7" s="334"/>
      <c r="J7" s="335"/>
    </row>
    <row r="8" spans="1:10" ht="48" customHeight="1" thickTop="1" thickBot="1">
      <c r="A8" s="331"/>
      <c r="B8" s="332"/>
      <c r="C8" s="333"/>
      <c r="D8" s="334"/>
      <c r="E8" s="334"/>
      <c r="F8" s="334"/>
      <c r="G8" s="334"/>
      <c r="H8" s="334"/>
      <c r="I8" s="334"/>
      <c r="J8" s="335"/>
    </row>
    <row r="9" spans="1:10" ht="27.75" customHeight="1" thickTop="1" thickBot="1">
      <c r="A9" s="336" t="s">
        <v>246</v>
      </c>
      <c r="B9" s="337"/>
      <c r="C9" s="337"/>
      <c r="D9" s="338"/>
      <c r="E9" s="71" t="s">
        <v>390</v>
      </c>
      <c r="F9" s="70"/>
      <c r="G9" s="70"/>
      <c r="H9" s="70"/>
      <c r="I9" s="70"/>
      <c r="J9" s="70"/>
    </row>
    <row r="10" spans="1:10" ht="105.75" customHeight="1" thickTop="1" thickBot="1">
      <c r="A10" s="339" t="s">
        <v>247</v>
      </c>
      <c r="B10" s="340"/>
      <c r="C10" s="340"/>
      <c r="D10" s="340"/>
      <c r="E10" s="340"/>
      <c r="F10" s="340"/>
      <c r="G10" s="340"/>
      <c r="H10" s="340"/>
      <c r="I10" s="340"/>
      <c r="J10" s="341"/>
    </row>
    <row r="11" spans="1:10" ht="16.5" thickTop="1" thickBot="1">
      <c r="A11" s="342" t="s">
        <v>248</v>
      </c>
      <c r="B11" s="343"/>
      <c r="C11" s="343"/>
      <c r="D11" s="343"/>
      <c r="E11" s="343"/>
      <c r="F11" s="343"/>
      <c r="G11" s="343"/>
      <c r="H11" s="343"/>
      <c r="I11" s="343"/>
      <c r="J11" s="344"/>
    </row>
    <row r="12" spans="1:10" ht="16.5" thickTop="1" thickBot="1">
      <c r="A12" s="345" t="s">
        <v>249</v>
      </c>
      <c r="B12" s="345"/>
      <c r="C12" s="345"/>
      <c r="D12" s="345"/>
      <c r="E12" s="345" t="s">
        <v>250</v>
      </c>
      <c r="F12" s="345"/>
      <c r="G12" s="345"/>
      <c r="H12" s="345"/>
    </row>
    <row r="13" spans="1:10" ht="27.75" customHeight="1" thickBot="1">
      <c r="A13" s="330" t="s">
        <v>391</v>
      </c>
      <c r="B13" s="330"/>
      <c r="C13" s="330"/>
      <c r="D13" s="330"/>
      <c r="E13" s="330" t="s">
        <v>392</v>
      </c>
      <c r="F13" s="330"/>
      <c r="G13" s="330"/>
      <c r="H13" s="330"/>
    </row>
    <row r="14" spans="1:10" ht="27.75" customHeight="1" thickBot="1">
      <c r="A14" s="330" t="s">
        <v>393</v>
      </c>
      <c r="B14" s="330"/>
      <c r="C14" s="330"/>
      <c r="D14" s="330"/>
      <c r="E14" s="330" t="s">
        <v>392</v>
      </c>
      <c r="F14" s="330"/>
      <c r="G14" s="330"/>
      <c r="H14" s="330"/>
    </row>
    <row r="15" spans="1:10" ht="27.75" customHeight="1" thickBot="1">
      <c r="A15" s="330" t="s">
        <v>394</v>
      </c>
      <c r="B15" s="330"/>
      <c r="C15" s="330"/>
      <c r="D15" s="330"/>
      <c r="E15" s="330" t="s">
        <v>392</v>
      </c>
      <c r="F15" s="330"/>
      <c r="G15" s="330"/>
      <c r="H15" s="330"/>
    </row>
    <row r="16" spans="1:10" ht="27.75" customHeight="1" thickBot="1">
      <c r="A16" s="330"/>
      <c r="B16" s="330"/>
      <c r="C16" s="330"/>
      <c r="D16" s="330"/>
      <c r="E16" s="330"/>
      <c r="F16" s="330"/>
      <c r="G16" s="330"/>
      <c r="H16" s="330"/>
    </row>
    <row r="17" spans="1:10" ht="27.75" customHeight="1" thickBot="1">
      <c r="A17" s="330"/>
      <c r="B17" s="330"/>
      <c r="C17" s="330"/>
      <c r="D17" s="330"/>
      <c r="E17" s="330"/>
      <c r="F17" s="330"/>
      <c r="G17" s="330"/>
      <c r="H17" s="330"/>
    </row>
    <row r="18" spans="1:10" ht="27.75" customHeight="1" thickBot="1">
      <c r="A18" s="330"/>
      <c r="B18" s="330"/>
      <c r="C18" s="330"/>
      <c r="D18" s="330"/>
      <c r="E18" s="330"/>
      <c r="F18" s="330"/>
      <c r="G18" s="330"/>
      <c r="H18" s="330"/>
    </row>
    <row r="19" spans="1:10" ht="27.75" customHeight="1" thickTop="1" thickBot="1">
      <c r="A19" s="316" t="s">
        <v>395</v>
      </c>
      <c r="B19" s="317"/>
      <c r="C19" s="317"/>
      <c r="D19" s="317"/>
      <c r="E19" s="317"/>
      <c r="F19" s="317"/>
      <c r="G19" s="317"/>
      <c r="H19" s="317"/>
      <c r="I19" s="317"/>
      <c r="J19" s="318"/>
    </row>
    <row r="20" spans="1:10" ht="83.45" customHeight="1" thickTop="1" thickBot="1">
      <c r="A20" s="327" t="s">
        <v>396</v>
      </c>
      <c r="B20" s="328"/>
      <c r="C20" s="328"/>
      <c r="D20" s="328"/>
      <c r="E20" s="328"/>
      <c r="F20" s="328"/>
      <c r="G20" s="328"/>
      <c r="H20" s="328"/>
      <c r="I20" s="328"/>
      <c r="J20" s="329"/>
    </row>
    <row r="21" spans="1:10" ht="54.95" customHeight="1" thickTop="1" thickBot="1">
      <c r="A21" s="326" t="s">
        <v>397</v>
      </c>
      <c r="B21" s="326"/>
      <c r="C21" s="326"/>
      <c r="D21" s="326"/>
      <c r="E21" s="326"/>
      <c r="F21" s="326" t="s">
        <v>398</v>
      </c>
      <c r="G21" s="326"/>
      <c r="H21" s="326"/>
      <c r="I21" s="326"/>
      <c r="J21" s="326"/>
    </row>
    <row r="22" spans="1:10" ht="54.95" customHeight="1" thickBot="1">
      <c r="A22" s="314" t="s">
        <v>399</v>
      </c>
      <c r="B22" s="314"/>
      <c r="C22" s="314"/>
      <c r="D22" s="314"/>
      <c r="E22" s="314"/>
      <c r="F22" s="314" t="s">
        <v>400</v>
      </c>
      <c r="G22" s="314"/>
      <c r="H22" s="314"/>
      <c r="I22" s="314"/>
      <c r="J22" s="314"/>
    </row>
    <row r="23" spans="1:10" ht="53.1" customHeight="1" thickBot="1">
      <c r="A23" s="314" t="s">
        <v>401</v>
      </c>
      <c r="B23" s="314"/>
      <c r="C23" s="314"/>
      <c r="D23" s="314"/>
      <c r="E23" s="314"/>
      <c r="F23" s="314" t="s">
        <v>402</v>
      </c>
      <c r="G23" s="314"/>
      <c r="H23" s="314"/>
      <c r="I23" s="314"/>
      <c r="J23" s="314"/>
    </row>
    <row r="24" spans="1:10" ht="53.45" customHeight="1" thickBot="1">
      <c r="A24" s="314" t="s">
        <v>403</v>
      </c>
      <c r="B24" s="314"/>
      <c r="C24" s="314"/>
      <c r="D24" s="314"/>
      <c r="E24" s="314"/>
      <c r="F24" s="314" t="s">
        <v>404</v>
      </c>
      <c r="G24" s="314"/>
      <c r="H24" s="314"/>
      <c r="I24" s="314"/>
      <c r="J24" s="314"/>
    </row>
    <row r="25" spans="1:10" ht="144.94999999999999" customHeight="1" thickBot="1">
      <c r="A25" s="315" t="s">
        <v>405</v>
      </c>
      <c r="B25" s="315"/>
      <c r="C25" s="315"/>
      <c r="D25" s="315"/>
      <c r="E25" s="315"/>
      <c r="F25" s="315" t="s">
        <v>406</v>
      </c>
      <c r="G25" s="315"/>
      <c r="H25" s="315"/>
      <c r="I25" s="315"/>
      <c r="J25" s="315"/>
    </row>
    <row r="26" spans="1:10" ht="50.1" customHeight="1" thickTop="1" thickBot="1">
      <c r="A26" s="308" t="s">
        <v>407</v>
      </c>
      <c r="B26" s="309"/>
      <c r="C26" s="309"/>
      <c r="D26" s="310"/>
      <c r="E26" s="311" t="s">
        <v>408</v>
      </c>
      <c r="F26" s="312"/>
      <c r="G26" s="313"/>
      <c r="H26" s="67"/>
      <c r="I26" s="67"/>
      <c r="J26" s="66"/>
    </row>
    <row r="27" spans="1:10" ht="34.5" customHeight="1" thickTop="1" thickBot="1">
      <c r="A27" s="316" t="s">
        <v>251</v>
      </c>
      <c r="B27" s="317"/>
      <c r="C27" s="317"/>
      <c r="D27" s="317"/>
      <c r="E27" s="317"/>
      <c r="F27" s="317"/>
      <c r="G27" s="317"/>
      <c r="H27" s="317"/>
      <c r="I27" s="317"/>
      <c r="J27" s="318"/>
    </row>
    <row r="28" spans="1:10" ht="61.5" customHeight="1" thickTop="1" thickBot="1">
      <c r="A28" s="319" t="s">
        <v>252</v>
      </c>
      <c r="B28" s="320"/>
      <c r="C28" s="320"/>
      <c r="D28" s="320"/>
      <c r="E28" s="320"/>
      <c r="F28" s="320"/>
      <c r="G28" s="320"/>
      <c r="H28" s="320"/>
      <c r="I28" s="320"/>
      <c r="J28" s="321"/>
    </row>
    <row r="29" spans="1:10" ht="126.6" customHeight="1" thickTop="1" thickBot="1">
      <c r="A29" s="322" t="s">
        <v>253</v>
      </c>
      <c r="B29" s="323"/>
      <c r="C29" s="323"/>
      <c r="D29" s="323" t="s">
        <v>254</v>
      </c>
      <c r="E29" s="323"/>
      <c r="F29" s="323"/>
      <c r="G29" s="323"/>
      <c r="H29" s="324" t="s">
        <v>255</v>
      </c>
      <c r="I29" s="324"/>
      <c r="J29" s="325"/>
    </row>
    <row r="30" spans="1:10" ht="54" customHeight="1" thickTop="1" thickBot="1">
      <c r="A30" s="308" t="s">
        <v>256</v>
      </c>
      <c r="B30" s="309"/>
      <c r="C30" s="309"/>
      <c r="D30" s="310"/>
      <c r="E30" s="311" t="s">
        <v>281</v>
      </c>
      <c r="F30" s="312"/>
      <c r="G30" s="313"/>
      <c r="H30" s="67"/>
      <c r="I30" s="67"/>
      <c r="J30" s="66"/>
    </row>
    <row r="31" spans="1:10" ht="34.5" customHeight="1" thickTop="1" thickBot="1">
      <c r="A31" s="289" t="str">
        <f>INDEX('[1]equityandme dropdown'!$A$8:$E$12, MATCH($E$30,'[1]equityandme dropdown'!$A$8:$A$12, 0), 5)</f>
        <v>For option B, these are the details of your selection.</v>
      </c>
      <c r="B31" s="290"/>
      <c r="C31" s="290"/>
      <c r="D31" s="290"/>
      <c r="E31" s="290"/>
      <c r="F31" s="290"/>
      <c r="G31" s="290"/>
      <c r="H31" s="290"/>
      <c r="I31" s="290"/>
      <c r="J31" s="291"/>
    </row>
    <row r="32" spans="1:10" ht="47.45" customHeight="1" thickTop="1">
      <c r="A32" s="292" t="str">
        <f>INDEX('[1]equityandme dropdown'!$A$8:$E$12, MATCH($E$30,'[1]equityandme dropdown'!$A$8:$A$12, 0), 2)</f>
        <v>Option 1
Session 1: You will schedule the introduction for one of your August PD days. (90 minutes)
Sessions 2 &amp; 3: Nov. 7 - 9am - 12pm
Sessions 4 &amp; 5: Feb. 16 - 9am-12pm
Session 6: Schedule this for one of your 100 minute days after Feb. 16
* You will schedule sessions 1 and 6 through the Culture &amp; Inclusive Practices Department</v>
      </c>
      <c r="B32" s="293"/>
      <c r="C32" s="293"/>
      <c r="D32" s="293" t="str">
        <f>INDEX('[1]equityandme dropdown'!$A$8:$E$12, MATCH($E$30,'[1]equityandme dropdown'!$A$8:$A$12, 0), 3)</f>
        <v xml:space="preserve"> </v>
      </c>
      <c r="E32" s="293"/>
      <c r="F32" s="293"/>
      <c r="G32" s="293" t="str">
        <f>INDEX('[1]equityandme dropdown'!$A$8:$E$12, MATCH($E$30,'[1]equityandme dropdown'!$A$8:$A$12, 0), 4)</f>
        <v xml:space="preserve">  </v>
      </c>
      <c r="H32" s="293"/>
      <c r="I32" s="298"/>
      <c r="J32" s="68"/>
    </row>
    <row r="33" spans="1:10" ht="47.45" customHeight="1">
      <c r="A33" s="294"/>
      <c r="B33" s="295"/>
      <c r="C33" s="295"/>
      <c r="D33" s="295"/>
      <c r="E33" s="295"/>
      <c r="F33" s="295"/>
      <c r="G33" s="295"/>
      <c r="H33" s="295"/>
      <c r="I33" s="299"/>
      <c r="J33" s="68"/>
    </row>
    <row r="34" spans="1:10" ht="47.45" customHeight="1" thickBot="1">
      <c r="A34" s="296"/>
      <c r="B34" s="297"/>
      <c r="C34" s="297"/>
      <c r="D34" s="297"/>
      <c r="E34" s="297"/>
      <c r="F34" s="297"/>
      <c r="G34" s="297"/>
      <c r="H34" s="297"/>
      <c r="I34" s="300"/>
      <c r="J34" s="68"/>
    </row>
    <row r="35" spans="1:10" ht="34.5" customHeight="1" thickTop="1" thickBot="1">
      <c r="A35" s="301" t="s">
        <v>258</v>
      </c>
      <c r="B35" s="301"/>
      <c r="C35" s="301"/>
      <c r="D35" s="301"/>
      <c r="E35" s="301"/>
      <c r="F35" s="301"/>
      <c r="G35" s="302" t="s">
        <v>280</v>
      </c>
      <c r="H35" s="302"/>
      <c r="I35" s="67"/>
      <c r="J35" s="67"/>
    </row>
    <row r="36" spans="1:10" ht="39.75" customHeight="1" thickTop="1" thickBot="1">
      <c r="A36" s="303" t="s">
        <v>259</v>
      </c>
      <c r="B36" s="304"/>
      <c r="C36" s="304"/>
      <c r="D36" s="304"/>
      <c r="E36" s="304"/>
      <c r="F36" s="304"/>
      <c r="G36" s="304"/>
      <c r="H36" s="304"/>
      <c r="I36" s="304"/>
      <c r="J36" s="305"/>
    </row>
    <row r="37" spans="1:10" ht="33" customHeight="1" thickBot="1">
      <c r="A37" s="306" t="s">
        <v>260</v>
      </c>
      <c r="B37" s="306"/>
      <c r="C37" s="306"/>
      <c r="D37" s="306"/>
      <c r="E37" s="306"/>
      <c r="F37" s="306"/>
      <c r="G37" s="306"/>
      <c r="H37" s="306"/>
      <c r="I37" s="306" t="s">
        <v>261</v>
      </c>
      <c r="J37" s="306"/>
    </row>
    <row r="38" spans="1:10" ht="37.5" customHeight="1" thickBot="1">
      <c r="A38" s="288" t="s">
        <v>409</v>
      </c>
      <c r="B38" s="288"/>
      <c r="C38" s="288"/>
      <c r="D38" s="288"/>
      <c r="E38" s="288"/>
      <c r="F38" s="288"/>
      <c r="G38" s="288"/>
      <c r="H38" s="288"/>
      <c r="I38" s="307"/>
      <c r="J38" s="288"/>
    </row>
    <row r="39" spans="1:10" ht="34.5" customHeight="1" thickBot="1">
      <c r="A39" s="288"/>
      <c r="B39" s="288"/>
      <c r="C39" s="288"/>
      <c r="D39" s="288"/>
      <c r="E39" s="288"/>
      <c r="F39" s="288"/>
      <c r="G39" s="288"/>
      <c r="H39" s="288"/>
      <c r="I39" s="288"/>
      <c r="J39" s="288"/>
    </row>
    <row r="40" spans="1:10" ht="52.5" customHeight="1" thickBot="1">
      <c r="A40" s="280" t="s">
        <v>262</v>
      </c>
      <c r="B40" s="281"/>
      <c r="C40" s="281"/>
      <c r="D40" s="281"/>
      <c r="E40" s="281"/>
      <c r="F40" s="281"/>
      <c r="G40" s="281"/>
      <c r="H40" s="281"/>
      <c r="I40" s="281"/>
      <c r="J40" s="282"/>
    </row>
    <row r="41" spans="1:10" ht="35.25" customHeight="1" thickTop="1" thickBot="1">
      <c r="A41" s="283" t="s">
        <v>263</v>
      </c>
      <c r="B41" s="283"/>
      <c r="C41" s="283"/>
      <c r="D41" s="283"/>
      <c r="E41" s="284">
        <v>1383</v>
      </c>
      <c r="F41" s="284"/>
    </row>
    <row r="42" spans="1:10" ht="35.25" customHeight="1" thickTop="1" thickBot="1">
      <c r="A42" s="285" t="s">
        <v>264</v>
      </c>
      <c r="B42" s="285"/>
      <c r="C42" s="285"/>
      <c r="D42" s="285"/>
      <c r="E42" s="284">
        <v>10000</v>
      </c>
      <c r="F42" s="284"/>
    </row>
    <row r="43" spans="1:10" ht="35.25" customHeight="1" thickTop="1" thickBot="1">
      <c r="A43" s="285" t="s">
        <v>265</v>
      </c>
      <c r="B43" s="285"/>
      <c r="C43" s="285"/>
      <c r="D43" s="285"/>
      <c r="E43" s="284">
        <v>10000</v>
      </c>
      <c r="F43" s="284"/>
    </row>
    <row r="44" spans="1:10" ht="35.25" customHeight="1" thickTop="1" thickBot="1">
      <c r="A44" s="285" t="s">
        <v>266</v>
      </c>
      <c r="B44" s="285"/>
      <c r="C44" s="285"/>
      <c r="D44" s="285"/>
      <c r="E44" s="284"/>
      <c r="F44" s="284"/>
    </row>
    <row r="45" spans="1:10" ht="61.5" customHeight="1" thickTop="1" thickBot="1">
      <c r="A45" s="193" t="s">
        <v>267</v>
      </c>
      <c r="B45" s="194"/>
      <c r="C45" s="194"/>
      <c r="D45" s="194"/>
      <c r="E45" s="194"/>
      <c r="F45" s="194"/>
      <c r="G45" s="194"/>
      <c r="H45" s="194"/>
      <c r="I45" s="194"/>
      <c r="J45" s="195"/>
    </row>
    <row r="46" spans="1:10" ht="16.5" thickTop="1">
      <c r="A46" s="72" t="s">
        <v>268</v>
      </c>
      <c r="G46" s="73"/>
      <c r="H46" s="286" t="s">
        <v>269</v>
      </c>
      <c r="I46" s="286"/>
      <c r="J46" s="286"/>
    </row>
    <row r="47" spans="1:10" ht="16.5" thickBot="1">
      <c r="A47" s="72"/>
      <c r="G47" s="73"/>
      <c r="H47" s="69" t="s">
        <v>47</v>
      </c>
      <c r="I47" s="69" t="s">
        <v>270</v>
      </c>
      <c r="J47" s="69" t="s">
        <v>53</v>
      </c>
    </row>
    <row r="48" spans="1:10" ht="16.5" thickBot="1">
      <c r="A48" s="287" t="s">
        <v>271</v>
      </c>
      <c r="B48" s="287"/>
      <c r="C48" s="287"/>
      <c r="D48" s="287"/>
      <c r="E48" s="287"/>
      <c r="F48" s="287"/>
      <c r="G48" s="287"/>
      <c r="H48" s="74" t="s">
        <v>333</v>
      </c>
      <c r="I48" s="74" t="s">
        <v>333</v>
      </c>
      <c r="J48" s="74" t="s">
        <v>333</v>
      </c>
    </row>
    <row r="49" spans="1:10" ht="16.5" thickBot="1">
      <c r="A49" s="279" t="s">
        <v>272</v>
      </c>
      <c r="B49" s="279"/>
      <c r="C49" s="279"/>
      <c r="D49" s="279"/>
      <c r="E49" s="279"/>
      <c r="F49" s="279"/>
      <c r="G49" s="279"/>
      <c r="H49" s="74" t="s">
        <v>333</v>
      </c>
      <c r="I49" s="74" t="s">
        <v>333</v>
      </c>
      <c r="J49" s="74" t="s">
        <v>333</v>
      </c>
    </row>
    <row r="50" spans="1:10" ht="16.5" thickBot="1">
      <c r="A50" s="279" t="s">
        <v>273</v>
      </c>
      <c r="B50" s="279"/>
      <c r="C50" s="279"/>
      <c r="D50" s="279"/>
      <c r="E50" s="279"/>
      <c r="F50" s="279"/>
      <c r="G50" s="279"/>
      <c r="H50" s="74" t="s">
        <v>333</v>
      </c>
      <c r="I50" s="74" t="s">
        <v>333</v>
      </c>
      <c r="J50" s="74" t="s">
        <v>333</v>
      </c>
    </row>
    <row r="51" spans="1:10" ht="16.5" thickBot="1">
      <c r="A51" s="279" t="s">
        <v>274</v>
      </c>
      <c r="B51" s="279"/>
      <c r="C51" s="279"/>
      <c r="D51" s="279"/>
      <c r="E51" s="279"/>
      <c r="F51" s="279"/>
      <c r="G51" s="279"/>
      <c r="H51" s="74" t="s">
        <v>333</v>
      </c>
      <c r="I51" s="74" t="s">
        <v>333</v>
      </c>
      <c r="J51" s="74" t="s">
        <v>333</v>
      </c>
    </row>
    <row r="52" spans="1:10" ht="16.5" thickBot="1">
      <c r="A52" s="279" t="s">
        <v>275</v>
      </c>
      <c r="B52" s="279"/>
      <c r="C52" s="279"/>
      <c r="D52" s="279"/>
      <c r="E52" s="279"/>
      <c r="F52" s="279"/>
      <c r="G52" s="279"/>
      <c r="H52" s="74" t="s">
        <v>333</v>
      </c>
      <c r="I52" s="74" t="s">
        <v>333</v>
      </c>
      <c r="J52" s="74" t="s">
        <v>333</v>
      </c>
    </row>
    <row r="53" spans="1:10" ht="16.5" thickBot="1">
      <c r="A53" s="279" t="s">
        <v>276</v>
      </c>
      <c r="B53" s="279"/>
      <c r="C53" s="279"/>
      <c r="D53" s="279"/>
      <c r="E53" s="279"/>
      <c r="F53" s="279"/>
      <c r="G53" s="279"/>
      <c r="H53" s="74" t="s">
        <v>333</v>
      </c>
      <c r="I53" s="74" t="s">
        <v>333</v>
      </c>
      <c r="J53" s="74" t="s">
        <v>333</v>
      </c>
    </row>
    <row r="54" spans="1:10" ht="16.5" thickBot="1">
      <c r="A54" s="279" t="s">
        <v>277</v>
      </c>
      <c r="B54" s="279"/>
      <c r="C54" s="279"/>
      <c r="D54" s="279"/>
      <c r="E54" s="279"/>
      <c r="F54" s="279"/>
      <c r="G54" s="279"/>
      <c r="H54" s="74" t="s">
        <v>333</v>
      </c>
      <c r="I54" s="74" t="s">
        <v>333</v>
      </c>
      <c r="J54" s="74" t="s">
        <v>333</v>
      </c>
    </row>
    <row r="55" spans="1:10" ht="15.75" thickBot="1"/>
    <row r="56" spans="1:10" ht="20.25" thickTop="1" thickBot="1">
      <c r="A56" s="193" t="s">
        <v>278</v>
      </c>
      <c r="B56" s="194"/>
      <c r="C56" s="194"/>
      <c r="D56" s="194"/>
      <c r="E56" s="194"/>
      <c r="F56" s="194"/>
      <c r="G56" s="194"/>
      <c r="H56" s="194"/>
      <c r="I56" s="194"/>
      <c r="J56" s="195"/>
    </row>
    <row r="57" spans="1:10" ht="87.75" customHeight="1" thickTop="1" thickBot="1">
      <c r="A57" s="276"/>
      <c r="B57" s="277"/>
      <c r="C57" s="277"/>
      <c r="D57" s="277"/>
      <c r="E57" s="277"/>
      <c r="F57" s="277"/>
      <c r="G57" s="277"/>
      <c r="H57" s="277"/>
      <c r="I57" s="277"/>
      <c r="J57" s="278"/>
    </row>
    <row r="58" spans="1:10" ht="15.75" thickTop="1"/>
  </sheetData>
  <mergeCells count="84">
    <mergeCell ref="A5:B5"/>
    <mergeCell ref="C5:J5"/>
    <mergeCell ref="A1:J1"/>
    <mergeCell ref="A2:J2"/>
    <mergeCell ref="A3:J3"/>
    <mergeCell ref="A4:B4"/>
    <mergeCell ref="C4:J4"/>
    <mergeCell ref="A13:D13"/>
    <mergeCell ref="E13:H13"/>
    <mergeCell ref="A6:B6"/>
    <mergeCell ref="C6:J6"/>
    <mergeCell ref="A7:B7"/>
    <mergeCell ref="C7:J7"/>
    <mergeCell ref="A8:B8"/>
    <mergeCell ref="C8:J8"/>
    <mergeCell ref="A9:D9"/>
    <mergeCell ref="A10:J10"/>
    <mergeCell ref="A11:J11"/>
    <mergeCell ref="A12:D12"/>
    <mergeCell ref="E12:H12"/>
    <mergeCell ref="A20:J20"/>
    <mergeCell ref="A14:D14"/>
    <mergeCell ref="E14:H14"/>
    <mergeCell ref="A15:D15"/>
    <mergeCell ref="E15:H15"/>
    <mergeCell ref="A16:D16"/>
    <mergeCell ref="E16:H16"/>
    <mergeCell ref="A17:D17"/>
    <mergeCell ref="E17:H17"/>
    <mergeCell ref="A18:D18"/>
    <mergeCell ref="E18:H18"/>
    <mergeCell ref="A19:J19"/>
    <mergeCell ref="A21:E21"/>
    <mergeCell ref="F21:J21"/>
    <mergeCell ref="A22:E22"/>
    <mergeCell ref="F22:J22"/>
    <mergeCell ref="A23:E23"/>
    <mergeCell ref="F23:J23"/>
    <mergeCell ref="A30:D30"/>
    <mergeCell ref="E30:G30"/>
    <mergeCell ref="A24:E24"/>
    <mergeCell ref="F24:J24"/>
    <mergeCell ref="A25:E25"/>
    <mergeCell ref="F25:J25"/>
    <mergeCell ref="A26:D26"/>
    <mergeCell ref="E26:G26"/>
    <mergeCell ref="A27:J27"/>
    <mergeCell ref="A28:J28"/>
    <mergeCell ref="A29:C29"/>
    <mergeCell ref="D29:G29"/>
    <mergeCell ref="H29:J29"/>
    <mergeCell ref="A39:H39"/>
    <mergeCell ref="I39:J39"/>
    <mergeCell ref="A31:J31"/>
    <mergeCell ref="A32:C34"/>
    <mergeCell ref="D32:F34"/>
    <mergeCell ref="G32:I34"/>
    <mergeCell ref="A35:F35"/>
    <mergeCell ref="G35:H35"/>
    <mergeCell ref="A36:J36"/>
    <mergeCell ref="A37:H37"/>
    <mergeCell ref="I37:J37"/>
    <mergeCell ref="A38:H38"/>
    <mergeCell ref="I38:J38"/>
    <mergeCell ref="A49:G49"/>
    <mergeCell ref="A40:J40"/>
    <mergeCell ref="A41:D41"/>
    <mergeCell ref="E41:F41"/>
    <mergeCell ref="A42:D42"/>
    <mergeCell ref="E42:F42"/>
    <mergeCell ref="A43:D43"/>
    <mergeCell ref="E43:F43"/>
    <mergeCell ref="A44:D44"/>
    <mergeCell ref="E44:F44"/>
    <mergeCell ref="A45:J45"/>
    <mergeCell ref="H46:J46"/>
    <mergeCell ref="A48:G48"/>
    <mergeCell ref="A57:J57"/>
    <mergeCell ref="A50:G50"/>
    <mergeCell ref="A51:G51"/>
    <mergeCell ref="A52:G52"/>
    <mergeCell ref="A53:G53"/>
    <mergeCell ref="A54:G54"/>
    <mergeCell ref="A56:J56"/>
  </mergeCells>
  <dataValidations count="1">
    <dataValidation type="date" allowBlank="1" showInputMessage="1" showErrorMessage="1" sqref="I38:J38" xr:uid="{13702F76-3A27-4BFA-AB3F-DB5900640C01}">
      <formula1>44013</formula1>
      <formula2>44377</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F75B5"/>
  </sheetPr>
  <dimension ref="A1:J50"/>
  <sheetViews>
    <sheetView topLeftCell="A21" zoomScaleNormal="100" workbookViewId="0">
      <selection activeCell="A22" sqref="A22:D22"/>
    </sheetView>
  </sheetViews>
  <sheetFormatPr defaultColWidth="11.42578125" defaultRowHeight="15"/>
  <cols>
    <col min="1" max="7" width="15.7109375" customWidth="1"/>
    <col min="8" max="8" width="17.85546875" customWidth="1"/>
    <col min="9" max="10" width="15.7109375" customWidth="1"/>
  </cols>
  <sheetData>
    <row r="1" spans="1:10" ht="20.25" customHeight="1">
      <c r="A1" s="185" t="s">
        <v>21</v>
      </c>
      <c r="B1" s="186"/>
      <c r="C1" s="186"/>
      <c r="D1" s="186"/>
      <c r="E1" s="186"/>
      <c r="F1" s="186"/>
      <c r="G1" s="186"/>
      <c r="H1" s="186"/>
      <c r="I1" s="186"/>
      <c r="J1" s="187"/>
    </row>
    <row r="2" spans="1:10" ht="45" customHeight="1">
      <c r="A2" s="263" t="s">
        <v>244</v>
      </c>
      <c r="B2" s="264"/>
      <c r="C2" s="264"/>
      <c r="D2" s="264"/>
      <c r="E2" s="264"/>
      <c r="F2" s="264"/>
      <c r="G2" s="264"/>
      <c r="H2" s="264"/>
      <c r="I2" s="264"/>
      <c r="J2" s="265"/>
    </row>
    <row r="3" spans="1:10" ht="16.5" customHeight="1">
      <c r="A3" s="346" t="s">
        <v>245</v>
      </c>
      <c r="B3" s="347"/>
      <c r="C3" s="347"/>
      <c r="D3" s="347"/>
      <c r="E3" s="347"/>
      <c r="F3" s="347"/>
      <c r="G3" s="347"/>
      <c r="H3" s="347"/>
      <c r="I3" s="347"/>
      <c r="J3" s="347"/>
    </row>
    <row r="4" spans="1:10" ht="48" customHeight="1">
      <c r="A4" s="331"/>
      <c r="B4" s="332"/>
      <c r="C4" s="348"/>
      <c r="D4" s="349"/>
      <c r="E4" s="349"/>
      <c r="F4" s="349"/>
      <c r="G4" s="349"/>
      <c r="H4" s="349"/>
      <c r="I4" s="349"/>
      <c r="J4" s="350"/>
    </row>
    <row r="5" spans="1:10" ht="48" customHeight="1">
      <c r="A5" s="331"/>
      <c r="B5" s="332"/>
      <c r="C5" s="348"/>
      <c r="D5" s="349"/>
      <c r="E5" s="349"/>
      <c r="F5" s="349"/>
      <c r="G5" s="349"/>
      <c r="H5" s="349"/>
      <c r="I5" s="349"/>
      <c r="J5" s="350"/>
    </row>
    <row r="6" spans="1:10" ht="48" customHeight="1">
      <c r="A6" s="331"/>
      <c r="B6" s="332"/>
      <c r="C6" s="348"/>
      <c r="D6" s="349"/>
      <c r="E6" s="349"/>
      <c r="F6" s="349"/>
      <c r="G6" s="349"/>
      <c r="H6" s="349"/>
      <c r="I6" s="349"/>
      <c r="J6" s="350"/>
    </row>
    <row r="7" spans="1:10" ht="48" customHeight="1">
      <c r="A7" s="331"/>
      <c r="B7" s="332"/>
      <c r="C7" s="348"/>
      <c r="D7" s="349"/>
      <c r="E7" s="349"/>
      <c r="F7" s="349"/>
      <c r="G7" s="349"/>
      <c r="H7" s="349"/>
      <c r="I7" s="349"/>
      <c r="J7" s="350"/>
    </row>
    <row r="8" spans="1:10" ht="48" customHeight="1">
      <c r="A8" s="331"/>
      <c r="B8" s="332"/>
      <c r="C8" s="348"/>
      <c r="D8" s="349"/>
      <c r="E8" s="349"/>
      <c r="F8" s="349"/>
      <c r="G8" s="349"/>
      <c r="H8" s="349"/>
      <c r="I8" s="349"/>
      <c r="J8" s="350"/>
    </row>
    <row r="9" spans="1:10" ht="27.75" customHeight="1">
      <c r="A9" s="336" t="s">
        <v>246</v>
      </c>
      <c r="B9" s="337"/>
      <c r="C9" s="337"/>
      <c r="D9" s="338"/>
      <c r="E9" s="71"/>
      <c r="F9" s="70"/>
      <c r="G9" s="70"/>
      <c r="H9" s="70"/>
      <c r="I9" s="70"/>
      <c r="J9" s="70"/>
    </row>
    <row r="10" spans="1:10" ht="105.75" customHeight="1">
      <c r="A10" s="339" t="s">
        <v>247</v>
      </c>
      <c r="B10" s="340"/>
      <c r="C10" s="340"/>
      <c r="D10" s="340"/>
      <c r="E10" s="340"/>
      <c r="F10" s="340"/>
      <c r="G10" s="340"/>
      <c r="H10" s="340"/>
      <c r="I10" s="340"/>
      <c r="J10" s="341"/>
    </row>
    <row r="11" spans="1:10" ht="16.5" customHeight="1">
      <c r="A11" s="342" t="s">
        <v>248</v>
      </c>
      <c r="B11" s="343"/>
      <c r="C11" s="343"/>
      <c r="D11" s="343"/>
      <c r="E11" s="343"/>
      <c r="F11" s="343"/>
      <c r="G11" s="343"/>
      <c r="H11" s="343"/>
      <c r="I11" s="343"/>
      <c r="J11" s="344"/>
    </row>
    <row r="12" spans="1:10" ht="16.5" customHeight="1">
      <c r="A12" s="345" t="s">
        <v>249</v>
      </c>
      <c r="B12" s="345"/>
      <c r="C12" s="345"/>
      <c r="D12" s="345"/>
      <c r="E12" s="345" t="s">
        <v>250</v>
      </c>
      <c r="F12" s="345"/>
      <c r="G12" s="345"/>
      <c r="H12" s="345"/>
    </row>
    <row r="13" spans="1:10" ht="27.75" customHeight="1">
      <c r="A13" s="351"/>
      <c r="B13" s="351"/>
      <c r="C13" s="351"/>
      <c r="D13" s="351"/>
      <c r="E13" s="351"/>
      <c r="F13" s="351"/>
      <c r="G13" s="351"/>
      <c r="H13" s="351"/>
    </row>
    <row r="14" spans="1:10" ht="27.75" customHeight="1">
      <c r="A14" s="351"/>
      <c r="B14" s="351"/>
      <c r="C14" s="351"/>
      <c r="D14" s="351"/>
      <c r="E14" s="351"/>
      <c r="F14" s="351"/>
      <c r="G14" s="351"/>
      <c r="H14" s="351"/>
    </row>
    <row r="15" spans="1:10" ht="27.75" customHeight="1">
      <c r="A15" s="351"/>
      <c r="B15" s="351"/>
      <c r="C15" s="351"/>
      <c r="D15" s="351"/>
      <c r="E15" s="351"/>
      <c r="F15" s="351"/>
      <c r="G15" s="351"/>
      <c r="H15" s="351"/>
    </row>
    <row r="16" spans="1:10" ht="27.75" customHeight="1">
      <c r="A16" s="351"/>
      <c r="B16" s="351"/>
      <c r="C16" s="351"/>
      <c r="D16" s="351"/>
      <c r="E16" s="351"/>
      <c r="F16" s="351"/>
      <c r="G16" s="351"/>
      <c r="H16" s="351"/>
    </row>
    <row r="17" spans="1:10" ht="27.75" customHeight="1">
      <c r="A17" s="351"/>
      <c r="B17" s="351"/>
      <c r="C17" s="351"/>
      <c r="D17" s="351"/>
      <c r="E17" s="351"/>
      <c r="F17" s="351"/>
      <c r="G17" s="351"/>
      <c r="H17" s="351"/>
    </row>
    <row r="18" spans="1:10" ht="27.75" customHeight="1">
      <c r="A18" s="351"/>
      <c r="B18" s="351"/>
      <c r="C18" s="351"/>
      <c r="D18" s="351"/>
      <c r="E18" s="351"/>
      <c r="F18" s="351"/>
      <c r="G18" s="351"/>
      <c r="H18" s="351"/>
    </row>
    <row r="19" spans="1:10" ht="34.5" customHeight="1">
      <c r="A19" s="182" t="s">
        <v>251</v>
      </c>
      <c r="B19" s="183"/>
      <c r="C19" s="183"/>
      <c r="D19" s="183"/>
      <c r="E19" s="183"/>
      <c r="F19" s="183"/>
      <c r="G19" s="183"/>
      <c r="H19" s="183"/>
      <c r="I19" s="183"/>
      <c r="J19" s="184"/>
    </row>
    <row r="20" spans="1:10" ht="61.5" customHeight="1">
      <c r="A20" s="319" t="s">
        <v>252</v>
      </c>
      <c r="B20" s="320"/>
      <c r="C20" s="320"/>
      <c r="D20" s="320"/>
      <c r="E20" s="320"/>
      <c r="F20" s="320"/>
      <c r="G20" s="320"/>
      <c r="H20" s="320"/>
      <c r="I20" s="320"/>
      <c r="J20" s="321"/>
    </row>
    <row r="21" spans="1:10" ht="126.6" customHeight="1">
      <c r="A21" s="322" t="s">
        <v>253</v>
      </c>
      <c r="B21" s="323"/>
      <c r="C21" s="323"/>
      <c r="D21" s="323" t="s">
        <v>254</v>
      </c>
      <c r="E21" s="323"/>
      <c r="F21" s="323"/>
      <c r="G21" s="323"/>
      <c r="H21" s="324" t="s">
        <v>255</v>
      </c>
      <c r="I21" s="324"/>
      <c r="J21" s="325"/>
    </row>
    <row r="22" spans="1:10" ht="54" customHeight="1">
      <c r="A22" s="308" t="s">
        <v>256</v>
      </c>
      <c r="B22" s="309"/>
      <c r="C22" s="309"/>
      <c r="D22" s="310"/>
      <c r="E22" s="352" t="s">
        <v>257</v>
      </c>
      <c r="F22" s="353"/>
      <c r="G22" s="354"/>
      <c r="H22" s="67"/>
      <c r="I22" s="67"/>
      <c r="J22" s="66"/>
    </row>
    <row r="23" spans="1:10" ht="34.5" customHeight="1">
      <c r="A23" s="289" t="str">
        <f>INDEX('equityandme dropdown'!$A$8:$E$12, MATCH($E$22,'equityandme dropdown'!$A$8:$A$12, 0), 5)</f>
        <v>Select an option to see further details.</v>
      </c>
      <c r="B23" s="290"/>
      <c r="C23" s="290"/>
      <c r="D23" s="290"/>
      <c r="E23" s="290"/>
      <c r="F23" s="290"/>
      <c r="G23" s="290"/>
      <c r="H23" s="290"/>
      <c r="I23" s="290"/>
      <c r="J23" s="291"/>
    </row>
    <row r="24" spans="1:10" ht="47.45" customHeight="1">
      <c r="A24" s="292" t="str">
        <f>INDEX('equityandme dropdown'!$A$8:$E$12, MATCH($E$22,'equityandme dropdown'!$A$8:$A$12, 0), 2)</f>
        <v xml:space="preserve"> </v>
      </c>
      <c r="B24" s="293"/>
      <c r="C24" s="293"/>
      <c r="D24" s="293" t="str">
        <f>INDEX('equityandme dropdown'!$A$8:$E$12, MATCH($E$22,'equityandme dropdown'!$A$8:$A$12, 0), 3)</f>
        <v>Select an option to see further details.</v>
      </c>
      <c r="E24" s="293"/>
      <c r="F24" s="293"/>
      <c r="G24" s="293" t="str">
        <f>INDEX('equityandme dropdown'!$A$8:$E$12, MATCH($E$22,'equityandme dropdown'!$A$8:$A$12, 0), 4)</f>
        <v xml:space="preserve"> </v>
      </c>
      <c r="H24" s="293"/>
      <c r="I24" s="298"/>
      <c r="J24" s="68"/>
    </row>
    <row r="25" spans="1:10" ht="47.45" customHeight="1">
      <c r="A25" s="294"/>
      <c r="B25" s="295"/>
      <c r="C25" s="295"/>
      <c r="D25" s="295"/>
      <c r="E25" s="295"/>
      <c r="F25" s="295"/>
      <c r="G25" s="295"/>
      <c r="H25" s="295"/>
      <c r="I25" s="299"/>
      <c r="J25" s="68"/>
    </row>
    <row r="26" spans="1:10" ht="47.45" customHeight="1">
      <c r="A26" s="296"/>
      <c r="B26" s="297"/>
      <c r="C26" s="297"/>
      <c r="D26" s="297"/>
      <c r="E26" s="297"/>
      <c r="F26" s="297"/>
      <c r="G26" s="297"/>
      <c r="H26" s="297"/>
      <c r="I26" s="300"/>
      <c r="J26" s="68"/>
    </row>
    <row r="27" spans="1:10" ht="34.5" customHeight="1">
      <c r="A27" s="301" t="s">
        <v>258</v>
      </c>
      <c r="B27" s="301"/>
      <c r="C27" s="301"/>
      <c r="D27" s="301"/>
      <c r="E27" s="301"/>
      <c r="F27" s="301"/>
      <c r="G27" s="355" t="s">
        <v>257</v>
      </c>
      <c r="H27" s="355"/>
      <c r="I27" s="67"/>
      <c r="J27" s="67"/>
    </row>
    <row r="28" spans="1:10" ht="39.75" customHeight="1">
      <c r="A28" s="303" t="s">
        <v>259</v>
      </c>
      <c r="B28" s="304"/>
      <c r="C28" s="304"/>
      <c r="D28" s="304"/>
      <c r="E28" s="304"/>
      <c r="F28" s="304"/>
      <c r="G28" s="304"/>
      <c r="H28" s="304"/>
      <c r="I28" s="304"/>
      <c r="J28" s="305"/>
    </row>
    <row r="29" spans="1:10" ht="33" customHeight="1">
      <c r="A29" s="306" t="s">
        <v>260</v>
      </c>
      <c r="B29" s="306"/>
      <c r="C29" s="306"/>
      <c r="D29" s="306"/>
      <c r="E29" s="306"/>
      <c r="F29" s="306"/>
      <c r="G29" s="306"/>
      <c r="H29" s="306"/>
      <c r="I29" s="306" t="s">
        <v>261</v>
      </c>
      <c r="J29" s="306"/>
    </row>
    <row r="30" spans="1:10" ht="37.5" customHeight="1">
      <c r="A30" s="288"/>
      <c r="B30" s="288"/>
      <c r="C30" s="288"/>
      <c r="D30" s="288"/>
      <c r="E30" s="288"/>
      <c r="F30" s="288"/>
      <c r="G30" s="288"/>
      <c r="H30" s="288"/>
      <c r="I30" s="307"/>
      <c r="J30" s="288"/>
    </row>
    <row r="31" spans="1:10" ht="34.5" customHeight="1">
      <c r="A31" s="288"/>
      <c r="B31" s="288"/>
      <c r="C31" s="288"/>
      <c r="D31" s="288"/>
      <c r="E31" s="288"/>
      <c r="F31" s="288"/>
      <c r="G31" s="288"/>
      <c r="H31" s="288"/>
      <c r="I31" s="288"/>
      <c r="J31" s="288"/>
    </row>
    <row r="32" spans="1:10" ht="52.5" customHeight="1">
      <c r="A32" s="280" t="s">
        <v>262</v>
      </c>
      <c r="B32" s="281"/>
      <c r="C32" s="281"/>
      <c r="D32" s="281"/>
      <c r="E32" s="281"/>
      <c r="F32" s="281"/>
      <c r="G32" s="281"/>
      <c r="H32" s="281"/>
      <c r="I32" s="281"/>
      <c r="J32" s="282"/>
    </row>
    <row r="33" spans="1:10" ht="35.25" customHeight="1">
      <c r="A33" s="283" t="s">
        <v>263</v>
      </c>
      <c r="B33" s="283"/>
      <c r="C33" s="283"/>
      <c r="D33" s="283"/>
      <c r="E33" s="356"/>
      <c r="F33" s="356"/>
    </row>
    <row r="34" spans="1:10" ht="35.25" customHeight="1">
      <c r="A34" s="285" t="s">
        <v>264</v>
      </c>
      <c r="B34" s="285"/>
      <c r="C34" s="285"/>
      <c r="D34" s="285"/>
      <c r="E34" s="356"/>
      <c r="F34" s="356"/>
    </row>
    <row r="35" spans="1:10" ht="35.25" customHeight="1">
      <c r="A35" s="285" t="s">
        <v>265</v>
      </c>
      <c r="B35" s="285"/>
      <c r="C35" s="285"/>
      <c r="D35" s="285"/>
      <c r="E35" s="356"/>
      <c r="F35" s="356"/>
    </row>
    <row r="36" spans="1:10" ht="35.25" customHeight="1">
      <c r="A36" s="285" t="s">
        <v>266</v>
      </c>
      <c r="B36" s="285"/>
      <c r="C36" s="285"/>
      <c r="D36" s="285"/>
      <c r="E36" s="356"/>
      <c r="F36" s="356"/>
    </row>
    <row r="37" spans="1:10" ht="61.5" customHeight="1">
      <c r="A37" s="193" t="s">
        <v>267</v>
      </c>
      <c r="B37" s="194"/>
      <c r="C37" s="194"/>
      <c r="D37" s="194"/>
      <c r="E37" s="194"/>
      <c r="F37" s="194"/>
      <c r="G37" s="194"/>
      <c r="H37" s="194"/>
      <c r="I37" s="194"/>
      <c r="J37" s="195"/>
    </row>
    <row r="38" spans="1:10" ht="16.5" customHeight="1">
      <c r="A38" s="72" t="s">
        <v>268</v>
      </c>
      <c r="G38" s="73"/>
      <c r="H38" s="286" t="s">
        <v>269</v>
      </c>
      <c r="I38" s="286"/>
      <c r="J38" s="286"/>
    </row>
    <row r="39" spans="1:10" ht="16.5" customHeight="1">
      <c r="A39" s="72"/>
      <c r="G39" s="73"/>
      <c r="H39" s="69" t="s">
        <v>47</v>
      </c>
      <c r="I39" s="69" t="s">
        <v>270</v>
      </c>
      <c r="J39" s="69" t="s">
        <v>53</v>
      </c>
    </row>
    <row r="40" spans="1:10" ht="16.5" customHeight="1">
      <c r="A40" s="287" t="s">
        <v>271</v>
      </c>
      <c r="B40" s="287"/>
      <c r="C40" s="287"/>
      <c r="D40" s="287"/>
      <c r="E40" s="287"/>
      <c r="F40" s="287"/>
      <c r="G40" s="287"/>
      <c r="H40" s="74"/>
      <c r="I40" s="74"/>
      <c r="J40" s="74"/>
    </row>
    <row r="41" spans="1:10" ht="16.5" customHeight="1">
      <c r="A41" s="279" t="s">
        <v>272</v>
      </c>
      <c r="B41" s="279"/>
      <c r="C41" s="279"/>
      <c r="D41" s="279"/>
      <c r="E41" s="279"/>
      <c r="F41" s="279"/>
      <c r="G41" s="279"/>
      <c r="H41" s="74"/>
      <c r="I41" s="74"/>
      <c r="J41" s="74"/>
    </row>
    <row r="42" spans="1:10" ht="16.5" customHeight="1">
      <c r="A42" s="279" t="s">
        <v>273</v>
      </c>
      <c r="B42" s="279"/>
      <c r="C42" s="279"/>
      <c r="D42" s="279"/>
      <c r="E42" s="279"/>
      <c r="F42" s="279"/>
      <c r="G42" s="279"/>
      <c r="H42" s="74"/>
      <c r="I42" s="74"/>
      <c r="J42" s="74"/>
    </row>
    <row r="43" spans="1:10" ht="16.5" customHeight="1">
      <c r="A43" s="279" t="s">
        <v>274</v>
      </c>
      <c r="B43" s="279"/>
      <c r="C43" s="279"/>
      <c r="D43" s="279"/>
      <c r="E43" s="279"/>
      <c r="F43" s="279"/>
      <c r="G43" s="279"/>
      <c r="H43" s="74"/>
      <c r="I43" s="74"/>
      <c r="J43" s="74"/>
    </row>
    <row r="44" spans="1:10" ht="16.5" customHeight="1">
      <c r="A44" s="279" t="s">
        <v>275</v>
      </c>
      <c r="B44" s="279"/>
      <c r="C44" s="279"/>
      <c r="D44" s="279"/>
      <c r="E44" s="279"/>
      <c r="F44" s="279"/>
      <c r="G44" s="279"/>
      <c r="H44" s="74"/>
      <c r="I44" s="74"/>
      <c r="J44" s="74"/>
    </row>
    <row r="45" spans="1:10" ht="16.5" customHeight="1">
      <c r="A45" s="279" t="s">
        <v>276</v>
      </c>
      <c r="B45" s="279"/>
      <c r="C45" s="279"/>
      <c r="D45" s="279"/>
      <c r="E45" s="279"/>
      <c r="F45" s="279"/>
      <c r="G45" s="279"/>
      <c r="H45" s="74"/>
      <c r="I45" s="74"/>
      <c r="J45" s="74"/>
    </row>
    <row r="46" spans="1:10" ht="16.5" customHeight="1">
      <c r="A46" s="279" t="s">
        <v>277</v>
      </c>
      <c r="B46" s="279"/>
      <c r="C46" s="279"/>
      <c r="D46" s="279"/>
      <c r="E46" s="279"/>
      <c r="F46" s="279"/>
      <c r="G46" s="279"/>
      <c r="H46" s="74"/>
      <c r="I46" s="74"/>
      <c r="J46" s="74"/>
    </row>
    <row r="47" spans="1:10" ht="15.75" customHeight="1"/>
    <row r="48" spans="1:10" ht="20.25" customHeight="1">
      <c r="A48" s="193" t="s">
        <v>278</v>
      </c>
      <c r="B48" s="194"/>
      <c r="C48" s="194"/>
      <c r="D48" s="194"/>
      <c r="E48" s="194"/>
      <c r="F48" s="194"/>
      <c r="G48" s="194"/>
      <c r="H48" s="194"/>
      <c r="I48" s="194"/>
      <c r="J48" s="195"/>
    </row>
    <row r="49" spans="1:10" ht="87.75" customHeight="1">
      <c r="A49" s="357"/>
      <c r="B49" s="358"/>
      <c r="C49" s="358"/>
      <c r="D49" s="358"/>
      <c r="E49" s="358"/>
      <c r="F49" s="358"/>
      <c r="G49" s="358"/>
      <c r="H49" s="358"/>
      <c r="I49" s="358"/>
      <c r="J49" s="359"/>
    </row>
    <row r="50" spans="1:10" ht="15.75" customHeight="1"/>
  </sheetData>
  <mergeCells count="70">
    <mergeCell ref="A49:J49"/>
    <mergeCell ref="A42:G42"/>
    <mergeCell ref="A43:G43"/>
    <mergeCell ref="A44:G44"/>
    <mergeCell ref="A45:G45"/>
    <mergeCell ref="A46:G46"/>
    <mergeCell ref="A48:J48"/>
    <mergeCell ref="A41:G41"/>
    <mergeCell ref="A32:J32"/>
    <mergeCell ref="A33:D33"/>
    <mergeCell ref="E33:F33"/>
    <mergeCell ref="A34:D34"/>
    <mergeCell ref="E34:F34"/>
    <mergeCell ref="A35:D35"/>
    <mergeCell ref="E35:F35"/>
    <mergeCell ref="A36:D36"/>
    <mergeCell ref="E36:F36"/>
    <mergeCell ref="A37:J37"/>
    <mergeCell ref="H38:J38"/>
    <mergeCell ref="A40:G40"/>
    <mergeCell ref="A29:H29"/>
    <mergeCell ref="I29:J29"/>
    <mergeCell ref="A30:H30"/>
    <mergeCell ref="I30:J30"/>
    <mergeCell ref="A31:H31"/>
    <mergeCell ref="I31:J31"/>
    <mergeCell ref="A28:J28"/>
    <mergeCell ref="A21:C21"/>
    <mergeCell ref="D21:G21"/>
    <mergeCell ref="H21:J21"/>
    <mergeCell ref="A22:D22"/>
    <mergeCell ref="E22:G22"/>
    <mergeCell ref="A23:J23"/>
    <mergeCell ref="A24:C26"/>
    <mergeCell ref="D24:F26"/>
    <mergeCell ref="G24:I26"/>
    <mergeCell ref="A27:F27"/>
    <mergeCell ref="G27:H27"/>
    <mergeCell ref="A20:J20"/>
    <mergeCell ref="A14:D14"/>
    <mergeCell ref="E14:H14"/>
    <mergeCell ref="A15:D15"/>
    <mergeCell ref="E15:H15"/>
    <mergeCell ref="A16:D16"/>
    <mergeCell ref="E16:H16"/>
    <mergeCell ref="A17:D17"/>
    <mergeCell ref="E17:H17"/>
    <mergeCell ref="A18:D18"/>
    <mergeCell ref="E18:H18"/>
    <mergeCell ref="A19:J19"/>
    <mergeCell ref="A13:D13"/>
    <mergeCell ref="E13:H13"/>
    <mergeCell ref="A6:B6"/>
    <mergeCell ref="C6:J6"/>
    <mergeCell ref="A7:B7"/>
    <mergeCell ref="C7:J7"/>
    <mergeCell ref="A8:B8"/>
    <mergeCell ref="C8:J8"/>
    <mergeCell ref="A9:D9"/>
    <mergeCell ref="A10:J10"/>
    <mergeCell ref="A11:J11"/>
    <mergeCell ref="A12:D12"/>
    <mergeCell ref="E12:H12"/>
    <mergeCell ref="A5:B5"/>
    <mergeCell ref="C5:J5"/>
    <mergeCell ref="A1:J1"/>
    <mergeCell ref="A2:J2"/>
    <mergeCell ref="A3:J3"/>
    <mergeCell ref="A4:B4"/>
    <mergeCell ref="C4:J4"/>
  </mergeCells>
  <dataValidations count="1">
    <dataValidation type="date" allowBlank="1" showInputMessage="1" showErrorMessage="1" sqref="I30:J30" xr:uid="{F4A7E8E8-C80C-4E81-AA86-79082AEA4E4B}">
      <formula1>44013</formula1>
      <formula2>44377</formula2>
    </dataValidation>
  </dataValidations>
  <pageMargins left="0.7" right="0.7" top="0.75" bottom="0.75" header="0.3" footer="0.3"/>
  <pageSetup orientation="portrait" horizontalDpi="4294967294"/>
  <extLst>
    <ext xmlns:x14="http://schemas.microsoft.com/office/spreadsheetml/2009/9/main" uri="{CCE6A557-97BC-4b89-ADB6-D9C93CAAB3DF}">
      <x14:dataValidations xmlns:xm="http://schemas.microsoft.com/office/excel/2006/main" count="5">
        <x14:dataValidation type="list" showInputMessage="1" showErrorMessage="1" xr:uid="{BFE57B9F-A600-4E0D-9DD9-5393939B8F65}">
          <x14:formula1>
            <xm:f>'board policy'!$A$1:$A$3</xm:f>
          </x14:formula1>
          <xm:sqref>A4:B8</xm:sqref>
        </x14:dataValidation>
        <x14:dataValidation type="list" showInputMessage="1" showErrorMessage="1" xr:uid="{00756CA3-23FB-41BE-AE0B-0CCECAF0B520}">
          <x14:formula1>
            <xm:f>'board policy'!$A$5:$A$7</xm:f>
          </x14:formula1>
          <xm:sqref>E9</xm:sqref>
        </x14:dataValidation>
        <x14:dataValidation type="list" showInputMessage="1" showErrorMessage="1" xr:uid="{73751438-6249-42C0-945E-DFFF77987E75}">
          <x14:formula1>
            <xm:f>'equityandme dropdown'!$A$1:$A$5</xm:f>
          </x14:formula1>
          <xm:sqref>E22:G22</xm:sqref>
        </x14:dataValidation>
        <x14:dataValidation type="list" allowBlank="1" showInputMessage="1" showErrorMessage="1" xr:uid="{3C43F2B5-F607-4A1A-B02D-7765AA7A39F1}">
          <x14:formula1>
            <xm:f>'equityandme dropdown'!$C$1:$C$4</xm:f>
          </x14:formula1>
          <xm:sqref>G27:H27</xm:sqref>
        </x14:dataValidation>
        <x14:dataValidation type="list" showInputMessage="1" showErrorMessage="1" xr:uid="{93556AB0-A6F8-4499-B3A6-D35203BFD176}">
          <x14:formula1>
            <xm:f>'board policy'!$A$9:$A$10</xm:f>
          </x14:formula1>
          <xm:sqref>H40:J46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2"/>
  <sheetViews>
    <sheetView workbookViewId="0">
      <selection activeCell="O24" sqref="O24"/>
    </sheetView>
  </sheetViews>
  <sheetFormatPr defaultColWidth="11.42578125" defaultRowHeight="15"/>
  <sheetData>
    <row r="1" spans="1:23">
      <c r="A1" t="s">
        <v>257</v>
      </c>
      <c r="C1" t="s">
        <v>257</v>
      </c>
    </row>
    <row r="2" spans="1:23">
      <c r="A2" t="s">
        <v>279</v>
      </c>
      <c r="C2" t="s">
        <v>280</v>
      </c>
    </row>
    <row r="3" spans="1:23">
      <c r="A3" t="s">
        <v>281</v>
      </c>
      <c r="C3" t="s">
        <v>282</v>
      </c>
    </row>
    <row r="4" spans="1:23">
      <c r="A4" t="s">
        <v>283</v>
      </c>
      <c r="C4" t="s">
        <v>284</v>
      </c>
    </row>
    <row r="5" spans="1:23">
      <c r="A5" t="s">
        <v>285</v>
      </c>
    </row>
    <row r="7" spans="1:23" ht="15.75" customHeight="1">
      <c r="A7" s="75"/>
      <c r="S7" s="75"/>
      <c r="U7" s="75"/>
      <c r="W7" s="75"/>
    </row>
    <row r="8" spans="1:23" ht="393.75" customHeight="1">
      <c r="A8" t="s">
        <v>279</v>
      </c>
      <c r="B8" s="75" t="s">
        <v>286</v>
      </c>
      <c r="C8" s="75" t="s">
        <v>287</v>
      </c>
      <c r="D8" s="75" t="s">
        <v>288</v>
      </c>
      <c r="E8" s="75" t="s">
        <v>289</v>
      </c>
      <c r="P8" s="76"/>
      <c r="R8" s="76"/>
      <c r="T8" s="76"/>
    </row>
    <row r="9" spans="1:23" ht="409.5" customHeight="1">
      <c r="A9" t="s">
        <v>281</v>
      </c>
      <c r="B9" s="76" t="s">
        <v>290</v>
      </c>
      <c r="C9" s="76" t="s">
        <v>291</v>
      </c>
      <c r="D9" s="76" t="s">
        <v>292</v>
      </c>
      <c r="E9" t="s">
        <v>293</v>
      </c>
      <c r="P9" s="76"/>
      <c r="R9" s="76"/>
      <c r="T9" s="76"/>
    </row>
    <row r="10" spans="1:23" ht="270" customHeight="1">
      <c r="A10" t="s">
        <v>283</v>
      </c>
      <c r="B10" s="76" t="s">
        <v>294</v>
      </c>
      <c r="C10" s="76" t="s">
        <v>295</v>
      </c>
      <c r="D10" s="76" t="s">
        <v>291</v>
      </c>
      <c r="E10" t="s">
        <v>296</v>
      </c>
    </row>
    <row r="11" spans="1:23">
      <c r="A11" t="s">
        <v>257</v>
      </c>
      <c r="B11" t="s">
        <v>291</v>
      </c>
      <c r="C11" t="s">
        <v>297</v>
      </c>
      <c r="D11" t="s">
        <v>291</v>
      </c>
      <c r="E11" t="s">
        <v>297</v>
      </c>
    </row>
    <row r="12" spans="1:23">
      <c r="A12" t="s">
        <v>285</v>
      </c>
      <c r="B12" t="s">
        <v>291</v>
      </c>
      <c r="C12" t="s">
        <v>298</v>
      </c>
      <c r="D12" t="s">
        <v>291</v>
      </c>
      <c r="E12" t="s">
        <v>292</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2"/>
  <sheetViews>
    <sheetView workbookViewId="0">
      <selection activeCell="A19" sqref="A19:XFD19"/>
    </sheetView>
  </sheetViews>
  <sheetFormatPr defaultColWidth="11.42578125" defaultRowHeight="15"/>
  <cols>
    <col min="1" max="2" width="29.28515625" customWidth="1"/>
    <col min="3" max="3" width="80.7109375" customWidth="1"/>
    <col min="4" max="4" width="29.28515625" customWidth="1"/>
  </cols>
  <sheetData>
    <row r="1" spans="1:4">
      <c r="A1" s="80" t="s">
        <v>299</v>
      </c>
      <c r="B1" s="80" t="s">
        <v>300</v>
      </c>
      <c r="C1" s="80" t="s">
        <v>301</v>
      </c>
      <c r="D1" s="80"/>
    </row>
    <row r="2" spans="1:4">
      <c r="A2" s="80"/>
      <c r="B2" s="80"/>
      <c r="C2" s="80"/>
      <c r="D2" s="80"/>
    </row>
    <row r="3" spans="1:4" ht="30" customHeight="1">
      <c r="A3" s="80" t="s">
        <v>58</v>
      </c>
      <c r="B3" s="80" t="s">
        <v>302</v>
      </c>
      <c r="C3" s="77" t="s">
        <v>165</v>
      </c>
      <c r="D3" s="79"/>
    </row>
    <row r="4" spans="1:4">
      <c r="A4" s="80" t="s">
        <v>58</v>
      </c>
      <c r="B4" s="80" t="s">
        <v>302</v>
      </c>
      <c r="C4" t="s">
        <v>303</v>
      </c>
    </row>
    <row r="5" spans="1:4">
      <c r="A5" s="80" t="s">
        <v>58</v>
      </c>
      <c r="B5" s="80" t="s">
        <v>302</v>
      </c>
      <c r="C5" t="s">
        <v>304</v>
      </c>
    </row>
    <row r="6" spans="1:4">
      <c r="A6" s="80" t="s">
        <v>58</v>
      </c>
      <c r="B6" s="80" t="s">
        <v>302</v>
      </c>
      <c r="C6" t="s">
        <v>305</v>
      </c>
    </row>
    <row r="7" spans="1:4">
      <c r="A7" s="80" t="s">
        <v>58</v>
      </c>
      <c r="B7" s="80" t="s">
        <v>302</v>
      </c>
      <c r="C7" t="s">
        <v>306</v>
      </c>
    </row>
    <row r="8" spans="1:4">
      <c r="A8" s="80" t="s">
        <v>58</v>
      </c>
      <c r="B8" s="80" t="s">
        <v>302</v>
      </c>
      <c r="C8" t="s">
        <v>307</v>
      </c>
    </row>
    <row r="9" spans="1:4">
      <c r="A9" s="80" t="s">
        <v>58</v>
      </c>
      <c r="B9" s="80" t="s">
        <v>302</v>
      </c>
      <c r="C9" t="s">
        <v>308</v>
      </c>
    </row>
    <row r="10" spans="1:4">
      <c r="A10" s="80" t="s">
        <v>58</v>
      </c>
      <c r="B10" s="80" t="s">
        <v>302</v>
      </c>
      <c r="C10" t="s">
        <v>309</v>
      </c>
    </row>
    <row r="11" spans="1:4">
      <c r="A11" s="80" t="s">
        <v>58</v>
      </c>
      <c r="B11" s="80" t="s">
        <v>302</v>
      </c>
      <c r="C11" t="s">
        <v>310</v>
      </c>
    </row>
    <row r="12" spans="1:4">
      <c r="A12" s="80" t="s">
        <v>58</v>
      </c>
      <c r="B12" s="80" t="s">
        <v>302</v>
      </c>
      <c r="C12" t="s">
        <v>311</v>
      </c>
    </row>
    <row r="13" spans="1:4">
      <c r="A13" s="80" t="s">
        <v>58</v>
      </c>
      <c r="B13" s="80" t="s">
        <v>302</v>
      </c>
      <c r="C13" t="s">
        <v>312</v>
      </c>
    </row>
    <row r="14" spans="1:4">
      <c r="A14" s="80" t="s">
        <v>58</v>
      </c>
      <c r="B14" s="80" t="s">
        <v>302</v>
      </c>
      <c r="C14" t="s">
        <v>313</v>
      </c>
    </row>
    <row r="15" spans="1:4">
      <c r="A15" s="80" t="s">
        <v>58</v>
      </c>
      <c r="B15" s="80" t="s">
        <v>302</v>
      </c>
      <c r="C15" t="s">
        <v>314</v>
      </c>
    </row>
    <row r="16" spans="1:4">
      <c r="A16" s="80" t="s">
        <v>58</v>
      </c>
      <c r="B16" s="80" t="s">
        <v>302</v>
      </c>
      <c r="C16" t="s">
        <v>315</v>
      </c>
    </row>
    <row r="17" spans="1:3">
      <c r="A17" s="80" t="s">
        <v>58</v>
      </c>
      <c r="B17" s="80" t="s">
        <v>302</v>
      </c>
      <c r="C17" t="s">
        <v>316</v>
      </c>
    </row>
    <row r="18" spans="1:3">
      <c r="A18" s="80" t="s">
        <v>58</v>
      </c>
      <c r="B18" s="80" t="s">
        <v>302</v>
      </c>
      <c r="C18" t="s">
        <v>317</v>
      </c>
    </row>
    <row r="19" spans="1:3">
      <c r="A19" s="80"/>
      <c r="B19" s="80"/>
    </row>
    <row r="20" spans="1:3">
      <c r="A20" s="80" t="s">
        <v>58</v>
      </c>
      <c r="B20" s="80" t="s">
        <v>318</v>
      </c>
      <c r="C20" t="s">
        <v>319</v>
      </c>
    </row>
    <row r="21" spans="1:3">
      <c r="A21" s="80" t="s">
        <v>58</v>
      </c>
      <c r="B21" s="80" t="s">
        <v>318</v>
      </c>
      <c r="C21" t="s">
        <v>320</v>
      </c>
    </row>
    <row r="22" spans="1:3">
      <c r="A22" s="80" t="s">
        <v>58</v>
      </c>
      <c r="B22" s="80" t="s">
        <v>318</v>
      </c>
      <c r="C22" t="s">
        <v>321</v>
      </c>
    </row>
    <row r="23" spans="1:3">
      <c r="A23" s="80" t="s">
        <v>58</v>
      </c>
      <c r="B23" s="80" t="s">
        <v>318</v>
      </c>
      <c r="C23" t="s">
        <v>322</v>
      </c>
    </row>
    <row r="24" spans="1:3">
      <c r="A24" s="80" t="s">
        <v>58</v>
      </c>
      <c r="B24" s="80" t="s">
        <v>318</v>
      </c>
      <c r="C24" t="s">
        <v>323</v>
      </c>
    </row>
    <row r="25" spans="1:3">
      <c r="A25" s="80" t="s">
        <v>58</v>
      </c>
      <c r="B25" s="80" t="s">
        <v>318</v>
      </c>
      <c r="C25" t="s">
        <v>324</v>
      </c>
    </row>
    <row r="26" spans="1:3">
      <c r="A26" s="80" t="s">
        <v>58</v>
      </c>
      <c r="B26" s="80" t="s">
        <v>318</v>
      </c>
      <c r="C26" t="s">
        <v>320</v>
      </c>
    </row>
    <row r="27" spans="1:3">
      <c r="A27" s="80" t="s">
        <v>58</v>
      </c>
      <c r="B27" s="80" t="s">
        <v>318</v>
      </c>
      <c r="C27" t="s">
        <v>173</v>
      </c>
    </row>
    <row r="28" spans="1:3">
      <c r="A28" s="80" t="s">
        <v>58</v>
      </c>
      <c r="B28" s="80" t="s">
        <v>318</v>
      </c>
      <c r="C28" t="s">
        <v>325</v>
      </c>
    </row>
    <row r="29" spans="1:3">
      <c r="A29" s="80" t="s">
        <v>58</v>
      </c>
      <c r="B29" s="80" t="s">
        <v>318</v>
      </c>
      <c r="C29" t="s">
        <v>326</v>
      </c>
    </row>
    <row r="30" spans="1:3">
      <c r="A30" s="80" t="s">
        <v>58</v>
      </c>
      <c r="B30" s="80" t="s">
        <v>318</v>
      </c>
      <c r="C30" t="s">
        <v>327</v>
      </c>
    </row>
    <row r="31" spans="1:3">
      <c r="A31" s="80" t="s">
        <v>58</v>
      </c>
      <c r="B31" s="80" t="s">
        <v>318</v>
      </c>
      <c r="C31" s="78" t="s">
        <v>328</v>
      </c>
    </row>
    <row r="32" spans="1:3">
      <c r="A32" s="80" t="s">
        <v>58</v>
      </c>
      <c r="B32" s="80" t="s">
        <v>318</v>
      </c>
      <c r="C32" t="s">
        <v>317</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10"/>
  <sheetViews>
    <sheetView workbookViewId="0">
      <selection activeCell="A10" sqref="A10"/>
    </sheetView>
  </sheetViews>
  <sheetFormatPr defaultColWidth="11.42578125" defaultRowHeight="15"/>
  <sheetData>
    <row r="2" spans="1:1">
      <c r="A2" t="s">
        <v>329</v>
      </c>
    </row>
    <row r="3" spans="1:1">
      <c r="A3" t="s">
        <v>330</v>
      </c>
    </row>
    <row r="6" spans="1:1">
      <c r="A6" t="s">
        <v>331</v>
      </c>
    </row>
    <row r="7" spans="1:1">
      <c r="A7" t="s">
        <v>332</v>
      </c>
    </row>
    <row r="10" spans="1:1">
      <c r="A10" t="s">
        <v>333</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9"/>
  <sheetViews>
    <sheetView topLeftCell="A6" workbookViewId="0">
      <selection activeCell="F7" sqref="F7"/>
    </sheetView>
  </sheetViews>
  <sheetFormatPr defaultColWidth="11.42578125" defaultRowHeight="15"/>
  <cols>
    <col min="1" max="1" width="15.7109375" customWidth="1"/>
    <col min="2" max="11" width="25.42578125" customWidth="1"/>
  </cols>
  <sheetData>
    <row r="1" spans="1:11" ht="30" customHeight="1">
      <c r="A1" s="80" t="s">
        <v>299</v>
      </c>
      <c r="B1" s="80" t="s">
        <v>334</v>
      </c>
      <c r="C1" s="80" t="s">
        <v>301</v>
      </c>
      <c r="D1" s="80" t="s">
        <v>84</v>
      </c>
      <c r="E1" s="80" t="s">
        <v>335</v>
      </c>
      <c r="F1" s="80" t="s">
        <v>336</v>
      </c>
      <c r="G1" s="80" t="s">
        <v>337</v>
      </c>
      <c r="H1" s="77" t="s">
        <v>338</v>
      </c>
      <c r="I1" s="77" t="s">
        <v>339</v>
      </c>
      <c r="J1" s="80" t="s">
        <v>340</v>
      </c>
      <c r="K1" s="80" t="s">
        <v>341</v>
      </c>
    </row>
    <row r="2" spans="1:11">
      <c r="A2" s="80"/>
      <c r="B2" s="80"/>
      <c r="C2" s="80" t="s">
        <v>342</v>
      </c>
      <c r="D2" s="80" t="s">
        <v>343</v>
      </c>
      <c r="E2" s="80" t="s">
        <v>343</v>
      </c>
      <c r="F2" s="80" t="s">
        <v>343</v>
      </c>
      <c r="G2" s="80" t="s">
        <v>343</v>
      </c>
      <c r="H2" s="80" t="s">
        <v>343</v>
      </c>
      <c r="I2" s="80" t="s">
        <v>343</v>
      </c>
      <c r="J2" s="80" t="s">
        <v>343</v>
      </c>
      <c r="K2" s="80" t="s">
        <v>343</v>
      </c>
    </row>
    <row r="3" spans="1:11" ht="220.5" customHeight="1">
      <c r="A3" s="80" t="s">
        <v>53</v>
      </c>
      <c r="B3" s="80" t="s">
        <v>344</v>
      </c>
      <c r="C3" s="77" t="s">
        <v>122</v>
      </c>
      <c r="D3" s="79" t="s">
        <v>345</v>
      </c>
      <c r="E3" s="77"/>
      <c r="F3" s="82"/>
      <c r="G3" s="83"/>
      <c r="H3" s="83"/>
      <c r="I3" s="83"/>
      <c r="J3" s="85"/>
      <c r="K3" s="80"/>
    </row>
    <row r="4" spans="1:11" ht="393.75" customHeight="1">
      <c r="A4" s="80" t="s">
        <v>53</v>
      </c>
      <c r="B4" s="80" t="s">
        <v>344</v>
      </c>
      <c r="C4" s="77" t="s">
        <v>346</v>
      </c>
      <c r="D4" s="79" t="s">
        <v>347</v>
      </c>
      <c r="E4" s="77"/>
      <c r="F4" s="83"/>
      <c r="G4" s="83"/>
      <c r="H4" s="83"/>
      <c r="I4" s="83"/>
      <c r="J4" s="86"/>
      <c r="K4" s="80"/>
    </row>
    <row r="5" spans="1:11" ht="220.5" customHeight="1">
      <c r="A5" s="80" t="s">
        <v>53</v>
      </c>
      <c r="B5" s="80" t="s">
        <v>344</v>
      </c>
      <c r="C5" s="77" t="s">
        <v>348</v>
      </c>
      <c r="D5" s="79" t="s">
        <v>349</v>
      </c>
      <c r="E5" s="77"/>
      <c r="F5" s="83"/>
      <c r="G5" s="83"/>
      <c r="H5" s="83"/>
      <c r="I5" s="83"/>
      <c r="J5" s="86"/>
      <c r="K5" s="81"/>
    </row>
    <row r="6" spans="1:11">
      <c r="A6" s="80"/>
      <c r="B6" s="80"/>
      <c r="C6" s="80" t="s">
        <v>342</v>
      </c>
      <c r="D6" s="80" t="s">
        <v>343</v>
      </c>
      <c r="E6" s="80" t="s">
        <v>343</v>
      </c>
      <c r="F6" s="80" t="s">
        <v>343</v>
      </c>
      <c r="G6" s="80" t="s">
        <v>343</v>
      </c>
      <c r="H6" s="80" t="s">
        <v>343</v>
      </c>
      <c r="I6" s="80" t="s">
        <v>343</v>
      </c>
      <c r="J6" s="80" t="s">
        <v>343</v>
      </c>
      <c r="K6" s="80" t="s">
        <v>343</v>
      </c>
    </row>
    <row r="7" spans="1:11" ht="362.25" customHeight="1">
      <c r="A7" s="80" t="s">
        <v>270</v>
      </c>
      <c r="B7" s="80" t="s">
        <v>350</v>
      </c>
      <c r="C7" s="77" t="s">
        <v>351</v>
      </c>
      <c r="D7" s="79" t="s">
        <v>352</v>
      </c>
      <c r="E7" s="77"/>
      <c r="F7" s="83"/>
      <c r="G7" s="83"/>
      <c r="H7" s="84"/>
      <c r="I7" s="83"/>
      <c r="J7" s="86"/>
      <c r="K7" s="81"/>
    </row>
    <row r="8" spans="1:11" ht="409.5" customHeight="1">
      <c r="A8" s="80" t="s">
        <v>270</v>
      </c>
      <c r="B8" s="80" t="s">
        <v>350</v>
      </c>
      <c r="C8" s="77" t="s">
        <v>353</v>
      </c>
      <c r="D8" s="79" t="s">
        <v>354</v>
      </c>
      <c r="E8" s="77"/>
      <c r="F8" s="83"/>
      <c r="G8" s="83"/>
      <c r="H8" s="84"/>
      <c r="I8" s="83"/>
      <c r="J8" s="86"/>
      <c r="K8" s="81"/>
    </row>
    <row r="9" spans="1:11" ht="378" customHeight="1">
      <c r="A9" s="80" t="s">
        <v>270</v>
      </c>
      <c r="B9" s="87" t="s">
        <v>355</v>
      </c>
      <c r="C9" s="77" t="s">
        <v>356</v>
      </c>
      <c r="D9" s="79" t="s">
        <v>357</v>
      </c>
      <c r="E9" s="79"/>
      <c r="F9" s="79"/>
      <c r="G9" s="79"/>
      <c r="H9" s="79"/>
      <c r="I9" s="79"/>
      <c r="J9" s="79"/>
      <c r="K9" s="81"/>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7"/>
  <sheetViews>
    <sheetView topLeftCell="A16" workbookViewId="0">
      <selection activeCell="D17" sqref="D17:E17"/>
    </sheetView>
  </sheetViews>
  <sheetFormatPr defaultColWidth="11.42578125" defaultRowHeight="15"/>
  <cols>
    <col min="1" max="1" width="15.7109375" customWidth="1"/>
    <col min="2" max="4" width="25.42578125" customWidth="1"/>
    <col min="5" max="5" width="42" customWidth="1"/>
    <col min="6" max="12" width="25.42578125" customWidth="1"/>
  </cols>
  <sheetData>
    <row r="1" spans="1:12" ht="30" customHeight="1">
      <c r="A1" s="80" t="s">
        <v>299</v>
      </c>
      <c r="B1" s="80" t="s">
        <v>334</v>
      </c>
      <c r="C1" s="80" t="s">
        <v>301</v>
      </c>
      <c r="D1" s="80" t="s">
        <v>358</v>
      </c>
      <c r="E1" s="80" t="s">
        <v>84</v>
      </c>
      <c r="F1" s="80" t="s">
        <v>335</v>
      </c>
      <c r="G1" s="80" t="s">
        <v>336</v>
      </c>
      <c r="H1" s="80" t="s">
        <v>337</v>
      </c>
      <c r="I1" s="77" t="s">
        <v>338</v>
      </c>
      <c r="J1" s="77" t="s">
        <v>339</v>
      </c>
      <c r="K1" s="80" t="s">
        <v>340</v>
      </c>
      <c r="L1" s="80" t="s">
        <v>341</v>
      </c>
    </row>
    <row r="2" spans="1:12">
      <c r="A2" s="80"/>
      <c r="B2" s="80"/>
      <c r="C2" s="80" t="s">
        <v>342</v>
      </c>
      <c r="D2" s="80" t="s">
        <v>342</v>
      </c>
      <c r="E2" s="80" t="s">
        <v>343</v>
      </c>
      <c r="F2" s="80" t="s">
        <v>343</v>
      </c>
      <c r="G2" s="80" t="s">
        <v>343</v>
      </c>
      <c r="H2" s="80" t="s">
        <v>343</v>
      </c>
      <c r="I2" s="80" t="s">
        <v>343</v>
      </c>
      <c r="J2" s="80" t="s">
        <v>343</v>
      </c>
      <c r="K2" s="80" t="s">
        <v>343</v>
      </c>
      <c r="L2" s="80" t="s">
        <v>343</v>
      </c>
    </row>
    <row r="3" spans="1:12" ht="195" customHeight="1">
      <c r="A3" s="80"/>
      <c r="B3" s="80"/>
      <c r="C3" s="80" t="s">
        <v>359</v>
      </c>
      <c r="D3" s="80"/>
      <c r="E3" s="80" t="s">
        <v>360</v>
      </c>
      <c r="F3" s="80"/>
      <c r="G3" s="80"/>
      <c r="H3" s="80"/>
      <c r="I3" s="80"/>
      <c r="J3" s="80"/>
      <c r="K3" s="80"/>
      <c r="L3" s="80"/>
    </row>
    <row r="4" spans="1:12">
      <c r="A4" s="80"/>
      <c r="B4" s="80"/>
      <c r="C4" s="80" t="s">
        <v>342</v>
      </c>
      <c r="D4" s="80" t="s">
        <v>342</v>
      </c>
      <c r="E4" s="80" t="s">
        <v>343</v>
      </c>
      <c r="F4" s="80" t="s">
        <v>343</v>
      </c>
      <c r="G4" s="80" t="s">
        <v>343</v>
      </c>
      <c r="H4" s="80" t="s">
        <v>343</v>
      </c>
      <c r="I4" s="80" t="s">
        <v>343</v>
      </c>
      <c r="J4" s="80" t="s">
        <v>343</v>
      </c>
      <c r="K4" s="80" t="s">
        <v>343</v>
      </c>
      <c r="L4" s="80" t="s">
        <v>343</v>
      </c>
    </row>
    <row r="5" spans="1:12" ht="255" customHeight="1">
      <c r="A5" s="80"/>
      <c r="B5" s="80"/>
      <c r="C5" s="80" t="s">
        <v>361</v>
      </c>
      <c r="D5" s="80"/>
      <c r="E5" s="80" t="s">
        <v>362</v>
      </c>
      <c r="F5" s="80"/>
      <c r="G5" s="80"/>
      <c r="H5" s="80"/>
      <c r="I5" s="80"/>
      <c r="J5" s="80"/>
      <c r="K5" s="80"/>
      <c r="L5" s="80"/>
    </row>
    <row r="6" spans="1:12" ht="210" customHeight="1">
      <c r="A6" s="80"/>
      <c r="B6" s="80"/>
      <c r="C6" s="80" t="s">
        <v>363</v>
      </c>
      <c r="D6" s="80"/>
      <c r="E6" s="80" t="s">
        <v>364</v>
      </c>
      <c r="F6" s="80"/>
      <c r="G6" s="80"/>
      <c r="H6" s="80"/>
      <c r="I6" s="80"/>
      <c r="J6" s="80"/>
      <c r="K6" s="80"/>
      <c r="L6" s="80"/>
    </row>
    <row r="7" spans="1:12">
      <c r="A7" s="80"/>
      <c r="B7" s="80"/>
      <c r="C7" s="80" t="s">
        <v>342</v>
      </c>
      <c r="D7" s="80" t="s">
        <v>342</v>
      </c>
      <c r="E7" s="80" t="s">
        <v>343</v>
      </c>
      <c r="F7" s="80"/>
      <c r="G7" s="80"/>
      <c r="H7" s="80"/>
      <c r="I7" s="80"/>
      <c r="J7" s="80"/>
      <c r="K7" s="80"/>
      <c r="L7" s="80"/>
    </row>
    <row r="8" spans="1:12" ht="255" customHeight="1">
      <c r="A8" s="80" t="s">
        <v>270</v>
      </c>
      <c r="B8" s="80" t="s">
        <v>350</v>
      </c>
      <c r="C8" s="77" t="s">
        <v>351</v>
      </c>
      <c r="D8" s="77" t="s">
        <v>365</v>
      </c>
      <c r="E8" s="77" t="s">
        <v>362</v>
      </c>
      <c r="F8" s="77"/>
      <c r="G8" s="83"/>
      <c r="H8" s="83"/>
      <c r="I8" s="84"/>
      <c r="J8" s="83"/>
      <c r="K8" s="86"/>
      <c r="L8" s="81"/>
    </row>
    <row r="9" spans="1:12" ht="409.5" customHeight="1">
      <c r="A9" s="80" t="s">
        <v>270</v>
      </c>
      <c r="B9" s="80" t="s">
        <v>350</v>
      </c>
      <c r="C9" s="77" t="s">
        <v>351</v>
      </c>
      <c r="D9" s="77" t="s">
        <v>366</v>
      </c>
      <c r="E9" s="79" t="s">
        <v>367</v>
      </c>
      <c r="F9" s="77"/>
      <c r="G9" s="83"/>
      <c r="H9" s="83"/>
      <c r="I9" s="84"/>
      <c r="J9" s="83"/>
      <c r="K9" s="86"/>
      <c r="L9" s="81"/>
    </row>
    <row r="10" spans="1:12" ht="315" customHeight="1">
      <c r="A10" s="80" t="s">
        <v>270</v>
      </c>
      <c r="B10" s="80" t="s">
        <v>355</v>
      </c>
      <c r="C10" s="77" t="s">
        <v>368</v>
      </c>
      <c r="D10" s="77" t="s">
        <v>369</v>
      </c>
      <c r="E10" s="83" t="s">
        <v>370</v>
      </c>
      <c r="F10" s="79"/>
      <c r="G10" s="79"/>
      <c r="H10" s="79"/>
      <c r="I10" s="79"/>
      <c r="J10" s="79"/>
      <c r="K10" s="79"/>
      <c r="L10" s="81"/>
    </row>
    <row r="11" spans="1:12" ht="409.5" customHeight="1">
      <c r="A11" s="80" t="s">
        <v>270</v>
      </c>
      <c r="B11" s="80" t="s">
        <v>355</v>
      </c>
      <c r="C11" s="77" t="s">
        <v>368</v>
      </c>
      <c r="D11" s="80" t="s">
        <v>83</v>
      </c>
      <c r="E11" s="83" t="s">
        <v>85</v>
      </c>
      <c r="F11" s="81"/>
    </row>
    <row r="14" spans="1:12">
      <c r="C14" s="80" t="s">
        <v>342</v>
      </c>
    </row>
    <row r="15" spans="1:12" ht="120" customHeight="1">
      <c r="C15" s="77" t="s">
        <v>351</v>
      </c>
    </row>
    <row r="16" spans="1:12" ht="75" customHeight="1">
      <c r="C16" s="77" t="s">
        <v>368</v>
      </c>
    </row>
    <row r="17" spans="1:5" ht="362.25" customHeight="1">
      <c r="A17" s="80" t="s">
        <v>270</v>
      </c>
      <c r="B17" s="80" t="s">
        <v>350</v>
      </c>
      <c r="C17" s="77" t="s">
        <v>351</v>
      </c>
      <c r="D17" s="77" t="s">
        <v>371</v>
      </c>
      <c r="E17" s="79" t="s">
        <v>372</v>
      </c>
    </row>
  </sheetData>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
  <sheetViews>
    <sheetView topLeftCell="A6" workbookViewId="0">
      <selection activeCell="B4" sqref="B4"/>
    </sheetView>
  </sheetViews>
  <sheetFormatPr defaultColWidth="11.42578125" defaultRowHeight="15"/>
  <cols>
    <col min="1" max="3" width="40.28515625" customWidth="1"/>
  </cols>
  <sheetData>
    <row r="1" spans="1:3">
      <c r="A1" s="80" t="s">
        <v>342</v>
      </c>
      <c r="B1" s="80" t="s">
        <v>342</v>
      </c>
      <c r="C1" s="80" t="s">
        <v>343</v>
      </c>
    </row>
    <row r="2" spans="1:3" ht="255" customHeight="1">
      <c r="A2" s="77" t="s">
        <v>365</v>
      </c>
      <c r="B2" s="77" t="s">
        <v>365</v>
      </c>
      <c r="C2" s="77" t="s">
        <v>362</v>
      </c>
    </row>
    <row r="3" spans="1:3" ht="409.5" customHeight="1">
      <c r="A3" s="77" t="s">
        <v>366</v>
      </c>
      <c r="B3" s="77" t="s">
        <v>366</v>
      </c>
      <c r="C3" s="79" t="s">
        <v>367</v>
      </c>
    </row>
    <row r="4" spans="1:3" ht="362.25" customHeight="1">
      <c r="A4" s="77" t="s">
        <v>371</v>
      </c>
      <c r="B4" s="80" t="str">
        <f>LEFT(A4, 225)</f>
        <v>Daily Writing and speaking grounded in evidence from texts, both literary and informational (with students having frequent opportunities to practice writing in all three genres - narrative, opinion and informative). (K-5)</v>
      </c>
      <c r="C4" s="79" t="s">
        <v>372</v>
      </c>
    </row>
    <row r="5" spans="1:3" ht="330" customHeight="1">
      <c r="A5" s="77" t="s">
        <v>369</v>
      </c>
      <c r="B5" s="77" t="s">
        <v>373</v>
      </c>
      <c r="C5" s="83" t="s">
        <v>374</v>
      </c>
    </row>
    <row r="6" spans="1:3" ht="409.5" customHeight="1">
      <c r="A6" s="80" t="s">
        <v>83</v>
      </c>
      <c r="B6" s="80" t="s">
        <v>375</v>
      </c>
      <c r="C6" s="83" t="s">
        <v>85</v>
      </c>
    </row>
    <row r="8" spans="1:3" ht="362.25" customHeight="1">
      <c r="A8" s="77" t="s">
        <v>371</v>
      </c>
      <c r="B8" s="79" t="s">
        <v>372</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9"/>
  <sheetViews>
    <sheetView workbookViewId="0">
      <selection activeCell="A20" sqref="A20"/>
    </sheetView>
  </sheetViews>
  <sheetFormatPr defaultColWidth="11.42578125" defaultRowHeight="15"/>
  <sheetData>
    <row r="1" spans="1:7" ht="15.75" customHeight="1">
      <c r="A1" t="s">
        <v>24</v>
      </c>
    </row>
    <row r="2" spans="1:7" ht="20.25" customHeight="1">
      <c r="A2" s="90" t="s">
        <v>78</v>
      </c>
      <c r="B2" s="88"/>
      <c r="C2" s="88"/>
      <c r="D2" s="88"/>
      <c r="E2" s="88"/>
      <c r="F2" s="88"/>
      <c r="G2" s="88"/>
    </row>
    <row r="3" spans="1:7" ht="20.25" customHeight="1">
      <c r="A3" s="90" t="s">
        <v>376</v>
      </c>
      <c r="B3" s="88"/>
      <c r="C3" s="88"/>
      <c r="D3" s="88"/>
      <c r="E3" s="88"/>
      <c r="F3" s="88"/>
      <c r="G3" s="88"/>
    </row>
    <row r="4" spans="1:7" ht="20.25" customHeight="1">
      <c r="A4" s="90" t="s">
        <v>377</v>
      </c>
      <c r="B4" s="88"/>
      <c r="C4" s="88"/>
      <c r="D4" s="88"/>
      <c r="E4" s="88"/>
      <c r="F4" s="88"/>
      <c r="G4" s="89"/>
    </row>
    <row r="5" spans="1:7" ht="20.25" customHeight="1">
      <c r="A5" s="90" t="s">
        <v>378</v>
      </c>
      <c r="B5" s="88"/>
      <c r="C5" s="88"/>
      <c r="D5" s="88"/>
      <c r="E5" s="88"/>
      <c r="F5" s="88"/>
      <c r="G5" s="89"/>
    </row>
    <row r="6" spans="1:7" ht="20.25" customHeight="1">
      <c r="A6" s="90" t="s">
        <v>379</v>
      </c>
      <c r="B6" s="88"/>
      <c r="C6" s="88"/>
      <c r="D6" s="88"/>
      <c r="E6" s="88"/>
      <c r="F6" s="88"/>
      <c r="G6" s="89"/>
    </row>
    <row r="7" spans="1:7" ht="15.75" customHeight="1"/>
    <row r="10" spans="1:7" ht="15.75" customHeight="1">
      <c r="A10" t="s">
        <v>24</v>
      </c>
    </row>
    <row r="11" spans="1:7" ht="20.25" customHeight="1">
      <c r="A11" s="91" t="s">
        <v>380</v>
      </c>
    </row>
    <row r="12" spans="1:7" ht="20.25" customHeight="1">
      <c r="A12" s="91" t="s">
        <v>74</v>
      </c>
    </row>
    <row r="13" spans="1:7" ht="20.25" customHeight="1">
      <c r="A13" s="91" t="s">
        <v>381</v>
      </c>
    </row>
    <row r="14" spans="1:7" ht="20.25" customHeight="1">
      <c r="A14" s="91" t="s">
        <v>382</v>
      </c>
    </row>
    <row r="15" spans="1:7" ht="15.75" customHeight="1"/>
    <row r="17" spans="1:1" ht="18.75" customHeight="1">
      <c r="A17" s="92" t="s">
        <v>24</v>
      </c>
    </row>
    <row r="18" spans="1:1" ht="18.75" customHeight="1">
      <c r="A18" s="92" t="s">
        <v>383</v>
      </c>
    </row>
    <row r="19" spans="1:1" ht="18.75" customHeight="1">
      <c r="A19" s="92" t="s">
        <v>384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BA5E46C93F60478C7C2D48491C12E7" ma:contentTypeVersion="4" ma:contentTypeDescription="Create a new document." ma:contentTypeScope="" ma:versionID="cd75295a08b2092d71fd9e9184c4eb06">
  <xsd:schema xmlns:xsd="http://www.w3.org/2001/XMLSchema" xmlns:xs="http://www.w3.org/2001/XMLSchema" xmlns:p="http://schemas.microsoft.com/office/2006/metadata/properties" xmlns:ns2="bc28708e-7aaa-4dcd-8323-217415c97c83" targetNamespace="http://schemas.microsoft.com/office/2006/metadata/properties" ma:root="true" ma:fieldsID="8dd412ea8c7f5808129dafc7af5c0735" ns2:_="">
    <xsd:import namespace="bc28708e-7aaa-4dcd-8323-217415c97c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8708e-7aaa-4dcd-8323-217415c97c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AFDC6E-3C58-4BD4-964E-1DAFE606541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B1CE01D-6F3B-4689-9EB6-67B92E601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8708e-7aaa-4dcd-8323-217415c97c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C30F17-D174-4670-B9DE-FFAC6D6720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vt:lpstr>
      <vt:lpstr>Signature Page</vt:lpstr>
      <vt:lpstr>Revision Summary</vt:lpstr>
      <vt:lpstr>Vision of Learning</vt:lpstr>
      <vt:lpstr>Literacy_Reading</vt:lpstr>
      <vt:lpstr>Math</vt:lpstr>
      <vt:lpstr>PBIS</vt:lpstr>
      <vt:lpstr>Special Education</vt:lpstr>
      <vt:lpstr>Engagement</vt:lpstr>
      <vt:lpstr>Data and Goals</vt:lpstr>
      <vt:lpstr>Waiver, VPD, Title I</vt:lpstr>
      <vt:lpstr>Waivers, VPD, Title I</vt:lpstr>
      <vt:lpstr>equityandme dropdown</vt:lpstr>
      <vt:lpstr>Engage strat</vt:lpstr>
      <vt:lpstr>board policy</vt:lpstr>
      <vt:lpstr>Math Strategies 2022 Draft</vt:lpstr>
      <vt:lpstr>ELA Strategies 2022 Draft</vt:lpstr>
      <vt:lpstr>ela strategies</vt:lpstr>
      <vt:lpstr>vision 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2023-10-05T12:57:54Z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0x0101007DBA5E46C93F60478C7C2D48491C12E7</vt:lpwstr>
  </property>
</Properties>
</file>